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exis\NoGo\224 - Coronavirus - Combien coûte le décalage du confinement\"/>
    </mc:Choice>
  </mc:AlternateContent>
  <xr:revisionPtr revIDLastSave="0" documentId="13_ncr:1_{D1D42ABE-F528-4542-A39E-EC6A9F66F7E2}" xr6:coauthVersionLast="46" xr6:coauthVersionMax="46" xr10:uidLastSave="{00000000-0000-0000-0000-000000000000}"/>
  <bookViews>
    <workbookView xWindow="-120" yWindow="-120" windowWidth="20730" windowHeight="11760" xr2:uid="{6D24D161-1746-4016-BF50-3D9101DD4AFA}"/>
  </bookViews>
  <sheets>
    <sheet name="France 2021 - A" sheetId="1" r:id="rId1"/>
    <sheet name="France 2021 - B1" sheetId="2" r:id="rId2"/>
    <sheet name="France 2021 - B2" sheetId="3" r:id="rId3"/>
    <sheet name="France 2021 - B3" sheetId="4" r:id="rId4"/>
    <sheet name="France 2021 - B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" l="1"/>
  <c r="D6" i="5"/>
  <c r="C7" i="5"/>
  <c r="C8" i="5" s="1"/>
  <c r="C9" i="5" s="1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D7" i="5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C6" i="4"/>
  <c r="D6" i="4"/>
  <c r="C7" i="4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D7" i="4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C6" i="3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6" i="2"/>
  <c r="D6" i="2"/>
  <c r="C7" i="2"/>
  <c r="C8" i="2" s="1"/>
  <c r="D7" i="2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6" i="1"/>
  <c r="D6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C35" i="2" l="1"/>
  <c r="F19" i="2"/>
  <c r="D20" i="2"/>
  <c r="D21" i="2" s="1"/>
  <c r="D22" i="2" s="1"/>
  <c r="D23" i="2" s="1"/>
  <c r="D24" i="2" s="1"/>
  <c r="C35" i="3"/>
  <c r="F19" i="3"/>
  <c r="D20" i="3"/>
  <c r="D21" i="3" s="1"/>
  <c r="D22" i="3" s="1"/>
  <c r="D23" i="3" s="1"/>
  <c r="D24" i="3" s="1"/>
  <c r="D20" i="4"/>
  <c r="D21" i="4" s="1"/>
  <c r="D22" i="4" s="1"/>
  <c r="D23" i="4" s="1"/>
  <c r="D24" i="4" s="1"/>
  <c r="F19" i="4"/>
  <c r="D20" i="5"/>
  <c r="D21" i="5" s="1"/>
  <c r="D22" i="5" s="1"/>
  <c r="D23" i="5" s="1"/>
  <c r="D24" i="5" s="1"/>
  <c r="F19" i="5"/>
  <c r="C35" i="4"/>
  <c r="C35" i="5"/>
  <c r="F19" i="1"/>
  <c r="D20" i="1"/>
  <c r="D21" i="1" s="1"/>
  <c r="D22" i="1" s="1"/>
  <c r="D23" i="1" s="1"/>
  <c r="D24" i="1" s="1"/>
  <c r="F24" i="3" l="1"/>
  <c r="D25" i="3"/>
  <c r="D26" i="3" s="1"/>
  <c r="D27" i="3" s="1"/>
  <c r="D28" i="3" s="1"/>
  <c r="D29" i="3" s="1"/>
  <c r="D30" i="3" s="1"/>
  <c r="D31" i="3" s="1"/>
  <c r="F24" i="5"/>
  <c r="D25" i="5"/>
  <c r="D26" i="5" s="1"/>
  <c r="D27" i="5" s="1"/>
  <c r="D28" i="5" s="1"/>
  <c r="D29" i="5" s="1"/>
  <c r="D30" i="5" s="1"/>
  <c r="D31" i="5" s="1"/>
  <c r="C36" i="5"/>
  <c r="C36" i="4"/>
  <c r="D25" i="2"/>
  <c r="D26" i="2" s="1"/>
  <c r="D27" i="2" s="1"/>
  <c r="D28" i="2" s="1"/>
  <c r="D29" i="2" s="1"/>
  <c r="D30" i="2" s="1"/>
  <c r="D31" i="2" s="1"/>
  <c r="F24" i="2"/>
  <c r="C36" i="3"/>
  <c r="D25" i="4"/>
  <c r="D26" i="4" s="1"/>
  <c r="D27" i="4" s="1"/>
  <c r="D28" i="4" s="1"/>
  <c r="D29" i="4" s="1"/>
  <c r="D30" i="4" s="1"/>
  <c r="D31" i="4" s="1"/>
  <c r="F24" i="4"/>
  <c r="C36" i="2"/>
  <c r="F24" i="1"/>
  <c r="D25" i="1"/>
  <c r="D26" i="1" s="1"/>
  <c r="D27" i="1" s="1"/>
  <c r="D28" i="1" s="1"/>
  <c r="D29" i="1" s="1"/>
  <c r="D30" i="1" s="1"/>
  <c r="D31" i="1" s="1"/>
  <c r="F31" i="5" l="1"/>
  <c r="D32" i="5"/>
  <c r="D33" i="5" s="1"/>
  <c r="D34" i="5" s="1"/>
  <c r="C37" i="3"/>
  <c r="C37" i="4"/>
  <c r="F31" i="4"/>
  <c r="D32" i="4"/>
  <c r="D33" i="4" s="1"/>
  <c r="D34" i="4" s="1"/>
  <c r="C37" i="5"/>
  <c r="D32" i="3"/>
  <c r="D33" i="3" s="1"/>
  <c r="D34" i="3" s="1"/>
  <c r="F31" i="3"/>
  <c r="D32" i="2"/>
  <c r="D33" i="2" s="1"/>
  <c r="D34" i="2" s="1"/>
  <c r="F31" i="2"/>
  <c r="D32" i="1"/>
  <c r="D33" i="1" s="1"/>
  <c r="D34" i="1" s="1"/>
  <c r="F31" i="1"/>
  <c r="D35" i="3" l="1"/>
  <c r="F34" i="3"/>
  <c r="B34" i="3"/>
  <c r="C38" i="5"/>
  <c r="C38" i="4"/>
  <c r="D35" i="2"/>
  <c r="F34" i="2"/>
  <c r="B34" i="2"/>
  <c r="F34" i="5"/>
  <c r="D35" i="5"/>
  <c r="B34" i="5"/>
  <c r="D35" i="4"/>
  <c r="F34" i="4"/>
  <c r="B34" i="4"/>
  <c r="C38" i="3"/>
  <c r="F34" i="1"/>
  <c r="D35" i="1"/>
  <c r="D36" i="1" s="1"/>
  <c r="D37" i="1" s="1"/>
  <c r="D38" i="1" s="1"/>
  <c r="D39" i="1" s="1"/>
  <c r="D40" i="1" s="1"/>
  <c r="D41" i="1" s="1"/>
  <c r="D42" i="1" s="1"/>
  <c r="D43" i="1" s="1"/>
  <c r="D44" i="1" s="1"/>
  <c r="D36" i="5" l="1"/>
  <c r="B35" i="5"/>
  <c r="D36" i="2"/>
  <c r="B36" i="2" s="1"/>
  <c r="B35" i="2"/>
  <c r="C39" i="4"/>
  <c r="D36" i="4"/>
  <c r="B35" i="4"/>
  <c r="C39" i="3"/>
  <c r="C39" i="5"/>
  <c r="D36" i="3"/>
  <c r="B35" i="3"/>
  <c r="D45" i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F44" i="1"/>
  <c r="B37" i="2" l="1"/>
  <c r="B41" i="2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D37" i="4"/>
  <c r="B36" i="4"/>
  <c r="C40" i="3"/>
  <c r="C40" i="4"/>
  <c r="C40" i="5"/>
  <c r="D37" i="3"/>
  <c r="B36" i="3"/>
  <c r="D37" i="5"/>
  <c r="B36" i="5"/>
  <c r="F56" i="1"/>
  <c r="D57" i="1"/>
  <c r="D58" i="1" s="1"/>
  <c r="D59" i="1" s="1"/>
  <c r="D60" i="1" s="1"/>
  <c r="D61" i="1" s="1"/>
  <c r="C41" i="4" l="1"/>
  <c r="D38" i="3"/>
  <c r="B37" i="3"/>
  <c r="D38" i="4"/>
  <c r="B37" i="4"/>
  <c r="C41" i="5"/>
  <c r="C41" i="3"/>
  <c r="B38" i="2"/>
  <c r="I3" i="2" s="1"/>
  <c r="N3" i="2" s="1"/>
  <c r="D38" i="5"/>
  <c r="B37" i="5"/>
  <c r="B39" i="2"/>
  <c r="B40" i="2"/>
  <c r="D39" i="5" l="1"/>
  <c r="B38" i="5"/>
  <c r="C42" i="5"/>
  <c r="D39" i="4"/>
  <c r="B38" i="4"/>
  <c r="C42" i="4"/>
  <c r="C42" i="3"/>
  <c r="D39" i="3"/>
  <c r="B38" i="3"/>
  <c r="C43" i="3" l="1"/>
  <c r="D40" i="4"/>
  <c r="B39" i="4"/>
  <c r="D40" i="5"/>
  <c r="B39" i="5"/>
  <c r="C43" i="4"/>
  <c r="C43" i="5"/>
  <c r="D40" i="3"/>
  <c r="B39" i="3"/>
  <c r="D41" i="5" l="1"/>
  <c r="B40" i="5"/>
  <c r="C44" i="4"/>
  <c r="D41" i="3"/>
  <c r="B40" i="3"/>
  <c r="D41" i="4"/>
  <c r="B40" i="4"/>
  <c r="C44" i="5"/>
  <c r="D42" i="4" l="1"/>
  <c r="B41" i="4"/>
  <c r="C45" i="5"/>
  <c r="D42" i="3"/>
  <c r="B41" i="3"/>
  <c r="D42" i="5"/>
  <c r="B41" i="5"/>
  <c r="C45" i="4"/>
  <c r="C46" i="5" l="1"/>
  <c r="D43" i="5"/>
  <c r="B42" i="5"/>
  <c r="C46" i="4"/>
  <c r="D43" i="3"/>
  <c r="B43" i="3" s="1"/>
  <c r="B42" i="3"/>
  <c r="D43" i="4"/>
  <c r="B42" i="4"/>
  <c r="B47" i="3" l="1"/>
  <c r="B46" i="3"/>
  <c r="B44" i="3"/>
  <c r="B48" i="3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D44" i="5"/>
  <c r="B43" i="5"/>
  <c r="C47" i="4"/>
  <c r="C47" i="5"/>
  <c r="D44" i="4"/>
  <c r="B43" i="4"/>
  <c r="C48" i="4" l="1"/>
  <c r="D45" i="4"/>
  <c r="B44" i="4"/>
  <c r="C48" i="5"/>
  <c r="D45" i="5"/>
  <c r="B44" i="5"/>
  <c r="B90" i="3"/>
  <c r="B45" i="3"/>
  <c r="I3" i="3" s="1"/>
  <c r="N3" i="3" s="1"/>
  <c r="D46" i="4" l="1"/>
  <c r="B45" i="4"/>
  <c r="C49" i="4"/>
  <c r="D46" i="5"/>
  <c r="B45" i="5"/>
  <c r="C49" i="5"/>
  <c r="C50" i="5" l="1"/>
  <c r="C50" i="4"/>
  <c r="D47" i="5"/>
  <c r="B46" i="5"/>
  <c r="D47" i="4"/>
  <c r="B46" i="4"/>
  <c r="D48" i="4" l="1"/>
  <c r="B47" i="4"/>
  <c r="C51" i="5"/>
  <c r="D48" i="5"/>
  <c r="B47" i="5"/>
  <c r="D49" i="5" l="1"/>
  <c r="B48" i="5"/>
  <c r="D49" i="4"/>
  <c r="B48" i="4"/>
  <c r="C52" i="5"/>
  <c r="C53" i="5" l="1"/>
  <c r="D50" i="4"/>
  <c r="B50" i="4" s="1"/>
  <c r="B49" i="4"/>
  <c r="D50" i="5"/>
  <c r="B49" i="5"/>
  <c r="C54" i="5" l="1"/>
  <c r="B53" i="4"/>
  <c r="B54" i="4"/>
  <c r="B55" i="4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52" i="4"/>
  <c r="D51" i="5"/>
  <c r="B50" i="5"/>
  <c r="D52" i="5" l="1"/>
  <c r="B51" i="5"/>
  <c r="C55" i="5"/>
  <c r="B102" i="4"/>
  <c r="B51" i="4"/>
  <c r="I3" i="4" s="1"/>
  <c r="N3" i="4" s="1"/>
  <c r="C56" i="5" l="1"/>
  <c r="D53" i="5"/>
  <c r="B52" i="5"/>
  <c r="D54" i="5" l="1"/>
  <c r="B53" i="5"/>
  <c r="C57" i="5"/>
  <c r="D55" i="5" l="1"/>
  <c r="B54" i="5"/>
  <c r="D56" i="5" l="1"/>
  <c r="B55" i="5"/>
  <c r="D57" i="5" l="1"/>
  <c r="B57" i="5" s="1"/>
  <c r="B56" i="5"/>
  <c r="B62" i="5" l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l="1"/>
  <c r="B58" i="5"/>
  <c r="I3" i="5" s="1"/>
  <c r="N3" i="5" s="1"/>
  <c r="B61" i="5"/>
  <c r="B59" i="5"/>
  <c r="B60" i="5"/>
</calcChain>
</file>

<file path=xl/sharedStrings.xml><?xml version="1.0" encoding="utf-8"?>
<sst xmlns="http://schemas.openxmlformats.org/spreadsheetml/2006/main" count="32" uniqueCount="10">
  <si>
    <t>Variant GB</t>
  </si>
  <si>
    <t>Variant OR</t>
  </si>
  <si>
    <t>Total</t>
  </si>
  <si>
    <t>Date</t>
  </si>
  <si>
    <t>43 jours</t>
  </si>
  <si>
    <t>Morts résultant de ces contaminations</t>
  </si>
  <si>
    <t>Contaminations entre 8 février et dernier jour à 5 000 ou plus</t>
  </si>
  <si>
    <t>47 jours</t>
  </si>
  <si>
    <t>52 jours</t>
  </si>
  <si>
    <t>59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</si>
</sst>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72"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  <dxf>
      <fill>
        <patternFill>
          <bgColor rgb="FFFFD4B7"/>
        </patternFill>
      </fill>
      <border>
        <left/>
        <right/>
        <top style="thin">
          <color rgb="FFCC3300"/>
        </top>
        <bottom style="thin">
          <color rgb="FFCC33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France - Contaminations Covid 19 détectées, moyenne sur 7 jours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4694981309154534E-2"/>
          <c:y val="9.8698412698412702E-2"/>
          <c:w val="0.91596715183329358"/>
          <c:h val="0.69950606174228225"/>
        </c:manualLayout>
      </c:layout>
      <c:barChart>
        <c:barDir val="col"/>
        <c:grouping val="stacked"/>
        <c:varyColors val="0"/>
        <c:ser>
          <c:idx val="2"/>
          <c:order val="0"/>
          <c:tx>
            <c:v>Modélisation - Variant Classique</c:v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numRef>
              <c:f>'France 2021 - A'!$A$4:$A$105</c:f>
              <c:numCache>
                <c:formatCode>m/d/yyyy</c:formatCode>
                <c:ptCount val="102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</c:numCache>
            </c:numRef>
          </c:cat>
          <c:val>
            <c:numRef>
              <c:f>'France 2021 - A'!$C$4:$C$105</c:f>
              <c:numCache>
                <c:formatCode>#,##0</c:formatCode>
                <c:ptCount val="102"/>
                <c:pt idx="1">
                  <c:v>14832</c:v>
                </c:pt>
                <c:pt idx="2">
                  <c:v>15032.380319999998</c:v>
                </c:pt>
                <c:pt idx="3">
                  <c:v>15235.467778123197</c:v>
                </c:pt>
                <c:pt idx="4">
                  <c:v>15441.298947805639</c:v>
                </c:pt>
                <c:pt idx="5">
                  <c:v>15649.910896590492</c:v>
                </c:pt>
                <c:pt idx="6">
                  <c:v>15861.341192803429</c:v>
                </c:pt>
                <c:pt idx="7">
                  <c:v>16075.627912318203</c:v>
                </c:pt>
                <c:pt idx="8">
                  <c:v>16292.809645413621</c:v>
                </c:pt>
                <c:pt idx="9">
                  <c:v>16512.925503723156</c:v>
                </c:pt>
                <c:pt idx="10">
                  <c:v>16736.015127278453</c:v>
                </c:pt>
                <c:pt idx="11">
                  <c:v>16962.118691647982</c:v>
                </c:pt>
                <c:pt idx="12">
                  <c:v>17191.276915172144</c:v>
                </c:pt>
                <c:pt idx="13">
                  <c:v>17423.531066296116</c:v>
                </c:pt>
                <c:pt idx="14">
                  <c:v>17658.922971001775</c:v>
                </c:pt>
                <c:pt idx="15">
                  <c:v>17897.495020340008</c:v>
                </c:pt>
                <c:pt idx="16">
                  <c:v>17751.451460974033</c:v>
                </c:pt>
                <c:pt idx="17">
                  <c:v>17606.599617052485</c:v>
                </c:pt>
                <c:pt idx="18">
                  <c:v>17462.929764177337</c:v>
                </c:pt>
                <c:pt idx="19">
                  <c:v>17320.432257301651</c:v>
                </c:pt>
                <c:pt idx="20">
                  <c:v>17179.097530082072</c:v>
                </c:pt>
                <c:pt idx="21">
                  <c:v>17038.916094236603</c:v>
                </c:pt>
                <c:pt idx="22">
                  <c:v>16899.878538907633</c:v>
                </c:pt>
                <c:pt idx="23">
                  <c:v>16761.975530030148</c:v>
                </c:pt>
                <c:pt idx="24">
                  <c:v>16625.197809705103</c:v>
                </c:pt>
                <c:pt idx="25">
                  <c:v>16489.536195577912</c:v>
                </c:pt>
                <c:pt idx="26">
                  <c:v>16354.981580221996</c:v>
                </c:pt>
                <c:pt idx="27">
                  <c:v>16221.524930527386</c:v>
                </c:pt>
                <c:pt idx="28">
                  <c:v>16089.157287094284</c:v>
                </c:pt>
                <c:pt idx="29">
                  <c:v>15957.869763631596</c:v>
                </c:pt>
                <c:pt idx="30">
                  <c:v>15827.653546360363</c:v>
                </c:pt>
                <c:pt idx="31">
                  <c:v>15698.499893422064</c:v>
                </c:pt>
                <c:pt idx="32">
                  <c:v>15570.40013429174</c:v>
                </c:pt>
                <c:pt idx="33">
                  <c:v>15443.34566919592</c:v>
                </c:pt>
                <c:pt idx="34">
                  <c:v>15317.327968535283</c:v>
                </c:pt>
                <c:pt idx="35">
                  <c:v>15192.338572312035</c:v>
                </c:pt>
                <c:pt idx="36">
                  <c:v>15068.369089561969</c:v>
                </c:pt>
                <c:pt idx="37">
                  <c:v>14945.411197791145</c:v>
                </c:pt>
                <c:pt idx="38">
                  <c:v>14823.45664241717</c:v>
                </c:pt>
                <c:pt idx="39">
                  <c:v>14702.497236215047</c:v>
                </c:pt>
                <c:pt idx="40">
                  <c:v>14582.524858767534</c:v>
                </c:pt>
                <c:pt idx="41">
                  <c:v>14463.531455919992</c:v>
                </c:pt>
                <c:pt idx="42">
                  <c:v>14345.509039239687</c:v>
                </c:pt>
                <c:pt idx="43">
                  <c:v>14228.449685479492</c:v>
                </c:pt>
                <c:pt idx="44">
                  <c:v>14112.345536045981</c:v>
                </c:pt>
                <c:pt idx="45">
                  <c:v>13997.188796471846</c:v>
                </c:pt>
                <c:pt idx="46">
                  <c:v>13882.971735892637</c:v>
                </c:pt>
                <c:pt idx="47">
                  <c:v>13769.686686527753</c:v>
                </c:pt>
                <c:pt idx="48">
                  <c:v>13657.326043165687</c:v>
                </c:pt>
                <c:pt idx="49">
                  <c:v>13545.882262653457</c:v>
                </c:pt>
                <c:pt idx="50">
                  <c:v>13435.347863390205</c:v>
                </c:pt>
                <c:pt idx="51">
                  <c:v>13325.715424824941</c:v>
                </c:pt>
                <c:pt idx="52">
                  <c:v>13216.97758695837</c:v>
                </c:pt>
                <c:pt idx="53">
                  <c:v>13109.12704984879</c:v>
                </c:pt>
                <c:pt idx="54">
                  <c:v>13002.156573122025</c:v>
                </c:pt>
                <c:pt idx="55">
                  <c:v>12896.05897548535</c:v>
                </c:pt>
                <c:pt idx="56">
                  <c:v>12790.82713424539</c:v>
                </c:pt>
                <c:pt idx="57">
                  <c:v>12686.453984829948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5-4D63-AFE3-A2120C559F7A}"/>
            </c:ext>
          </c:extLst>
        </c:ser>
        <c:ser>
          <c:idx val="0"/>
          <c:order val="1"/>
          <c:tx>
            <c:v>Modélisation - Autres Variants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'France 2021 - A'!$A$4:$A$105</c:f>
              <c:numCache>
                <c:formatCode>m/d/yyyy</c:formatCode>
                <c:ptCount val="102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</c:numCache>
            </c:numRef>
          </c:cat>
          <c:val>
            <c:numRef>
              <c:f>'France 2021 - A'!$D$4:$D$105</c:f>
              <c:numCache>
                <c:formatCode>#,##0</c:formatCode>
                <c:ptCount val="102"/>
                <c:pt idx="1">
                  <c:v>506</c:v>
                </c:pt>
                <c:pt idx="2">
                  <c:v>555.36030000000005</c:v>
                </c:pt>
                <c:pt idx="3">
                  <c:v>609.53569726500007</c:v>
                </c:pt>
                <c:pt idx="4">
                  <c:v>668.99590453320081</c:v>
                </c:pt>
                <c:pt idx="5">
                  <c:v>734.25645502041459</c:v>
                </c:pt>
                <c:pt idx="6">
                  <c:v>805.883172207656</c:v>
                </c:pt>
                <c:pt idx="7">
                  <c:v>884.49707565651283</c:v>
                </c:pt>
                <c:pt idx="8">
                  <c:v>970.77976538680571</c:v>
                </c:pt>
                <c:pt idx="9">
                  <c:v>1065.4793315002887</c:v>
                </c:pt>
                <c:pt idx="10">
                  <c:v>1169.4168402881419</c:v>
                </c:pt>
                <c:pt idx="11">
                  <c:v>1283.4934530582502</c:v>
                </c:pt>
                <c:pt idx="12">
                  <c:v>1408.6982394040826</c:v>
                </c:pt>
                <c:pt idx="13">
                  <c:v>1546.1167526579509</c:v>
                </c:pt>
                <c:pt idx="14">
                  <c:v>1696.940441879734</c:v>
                </c:pt>
                <c:pt idx="15">
                  <c:v>1862.4769819851022</c:v>
                </c:pt>
                <c:pt idx="16">
                  <c:v>2000.4492768105583</c:v>
                </c:pt>
                <c:pt idx="17">
                  <c:v>2148.6425592366845</c:v>
                </c:pt>
                <c:pt idx="18">
                  <c:v>2307.8140000249377</c:v>
                </c:pt>
                <c:pt idx="19">
                  <c:v>2478.776861146785</c:v>
                </c:pt>
                <c:pt idx="20">
                  <c:v>2662.4046510205385</c:v>
                </c:pt>
                <c:pt idx="21">
                  <c:v>2859.6355875681397</c:v>
                </c:pt>
                <c:pt idx="22">
                  <c:v>3071.4773918951873</c:v>
                </c:pt>
                <c:pt idx="23">
                  <c:v>3299.0124370867825</c:v>
                </c:pt>
                <c:pt idx="24">
                  <c:v>3543.4032784261713</c:v>
                </c:pt>
                <c:pt idx="25">
                  <c:v>3805.8985932919818</c:v>
                </c:pt>
                <c:pt idx="26">
                  <c:v>4087.8395610830516</c:v>
                </c:pt>
                <c:pt idx="27">
                  <c:v>4390.666715768084</c:v>
                </c:pt>
                <c:pt idx="28">
                  <c:v>4715.9273060721835</c:v>
                </c:pt>
                <c:pt idx="29">
                  <c:v>5065.2832009060103</c:v>
                </c:pt>
                <c:pt idx="30">
                  <c:v>5440.5193804291275</c:v>
                </c:pt>
                <c:pt idx="31">
                  <c:v>5843.5530561313171</c:v>
                </c:pt>
                <c:pt idx="32">
                  <c:v>6276.4434665295248</c:v>
                </c:pt>
                <c:pt idx="33">
                  <c:v>6741.4023985300319</c:v>
                </c:pt>
                <c:pt idx="34">
                  <c:v>7240.8054882131364</c:v>
                </c:pt>
                <c:pt idx="35">
                  <c:v>7777.2043587799653</c:v>
                </c:pt>
                <c:pt idx="36">
                  <c:v>8353.3396576783853</c:v>
                </c:pt>
                <c:pt idx="37">
                  <c:v>8972.1550595192002</c:v>
                </c:pt>
                <c:pt idx="38">
                  <c:v>9636.812306328382</c:v>
                </c:pt>
                <c:pt idx="39">
                  <c:v>10350.707361981187</c:v>
                </c:pt>
                <c:pt idx="40">
                  <c:v>11117.487763356752</c:v>
                </c:pt>
                <c:pt idx="41">
                  <c:v>11941.07125686622</c:v>
                </c:pt>
                <c:pt idx="42">
                  <c:v>12825.665815574868</c:v>
                </c:pt>
                <c:pt idx="43">
                  <c:v>13775.791139192654</c:v>
                </c:pt>
                <c:pt idx="44">
                  <c:v>14796.301746784044</c:v>
                </c:pt>
                <c:pt idx="45">
                  <c:v>15892.411780185805</c:v>
                </c:pt>
                <c:pt idx="46">
                  <c:v>17069.721644861969</c:v>
                </c:pt>
                <c:pt idx="47">
                  <c:v>18334.246624313342</c:v>
                </c:pt>
                <c:pt idx="48">
                  <c:v>19692.447614242472</c:v>
                </c:pt>
                <c:pt idx="49">
                  <c:v>21151.264133505552</c:v>
                </c:pt>
                <c:pt idx="50">
                  <c:v>22718.149780515643</c:v>
                </c:pt>
                <c:pt idx="51">
                  <c:v>24401.110316256239</c:v>
                </c:pt>
                <c:pt idx="52">
                  <c:v>26208.744568484501</c:v>
                </c:pt>
                <c:pt idx="53">
                  <c:v>28150.288366117831</c:v>
                </c:pt>
                <c:pt idx="54">
                  <c:v>30235.66172827984</c:v>
                </c:pt>
                <c:pt idx="55">
                  <c:v>32475.51954911081</c:v>
                </c:pt>
                <c:pt idx="56">
                  <c:v>34881.306037308939</c:v>
                </c:pt>
                <c:pt idx="57">
                  <c:v>37465.313188552784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5-4D63-AFE3-A2120C559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1824"/>
        <c:axId val="351572384"/>
      </c:barChart>
      <c:lineChart>
        <c:grouping val="standard"/>
        <c:varyColors val="0"/>
        <c:ser>
          <c:idx val="1"/>
          <c:order val="2"/>
          <c:tx>
            <c:v>Mesure - Total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'France 2021 - A'!$A$4:$A$105</c:f>
              <c:numCache>
                <c:formatCode>m/d/yyyy</c:formatCode>
                <c:ptCount val="102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</c:numCache>
            </c:numRef>
          </c:cat>
          <c:val>
            <c:numRef>
              <c:f>'France 2021 - A'!$B$4:$B$105</c:f>
              <c:numCache>
                <c:formatCode>#,##0</c:formatCode>
                <c:ptCount val="102"/>
                <c:pt idx="0">
                  <c:v>15270</c:v>
                </c:pt>
                <c:pt idx="1">
                  <c:v>15338</c:v>
                </c:pt>
                <c:pt idx="2">
                  <c:v>17725</c:v>
                </c:pt>
                <c:pt idx="3">
                  <c:v>18218</c:v>
                </c:pt>
                <c:pt idx="4">
                  <c:v>18155</c:v>
                </c:pt>
                <c:pt idx="5">
                  <c:v>18050</c:v>
                </c:pt>
                <c:pt idx="6">
                  <c:v>17832</c:v>
                </c:pt>
                <c:pt idx="7">
                  <c:v>17765</c:v>
                </c:pt>
                <c:pt idx="8">
                  <c:v>17972</c:v>
                </c:pt>
                <c:pt idx="9">
                  <c:v>18148</c:v>
                </c:pt>
                <c:pt idx="10">
                  <c:v>18247</c:v>
                </c:pt>
                <c:pt idx="11">
                  <c:v>18270</c:v>
                </c:pt>
                <c:pt idx="12">
                  <c:v>18820</c:v>
                </c:pt>
                <c:pt idx="13">
                  <c:v>19240</c:v>
                </c:pt>
                <c:pt idx="14">
                  <c:v>19470</c:v>
                </c:pt>
                <c:pt idx="15">
                  <c:v>19760</c:v>
                </c:pt>
                <c:pt idx="16">
                  <c:v>20119</c:v>
                </c:pt>
                <c:pt idx="17">
                  <c:v>20375</c:v>
                </c:pt>
                <c:pt idx="18">
                  <c:v>20448</c:v>
                </c:pt>
                <c:pt idx="19">
                  <c:v>20230</c:v>
                </c:pt>
                <c:pt idx="20">
                  <c:v>20249</c:v>
                </c:pt>
                <c:pt idx="21">
                  <c:v>20380</c:v>
                </c:pt>
                <c:pt idx="22">
                  <c:v>20319</c:v>
                </c:pt>
                <c:pt idx="23">
                  <c:v>20385</c:v>
                </c:pt>
                <c:pt idx="24">
                  <c:v>20500</c:v>
                </c:pt>
                <c:pt idx="25">
                  <c:v>20515</c:v>
                </c:pt>
                <c:pt idx="26">
                  <c:v>20693</c:v>
                </c:pt>
                <c:pt idx="27">
                  <c:v>20615</c:v>
                </c:pt>
                <c:pt idx="28">
                  <c:v>20568</c:v>
                </c:pt>
                <c:pt idx="29">
                  <c:v>20466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15-4D63-AFE3-A2120C559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1824"/>
        <c:axId val="351572384"/>
      </c:lineChart>
      <c:dateAx>
        <c:axId val="351571824"/>
        <c:scaling>
          <c:orientation val="minMax"/>
          <c:max val="4427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2384"/>
        <c:crosses val="autoZero"/>
        <c:auto val="1"/>
        <c:lblOffset val="100"/>
        <c:baseTimeUnit val="days"/>
      </c:dateAx>
      <c:valAx>
        <c:axId val="351572384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18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54815989727903"/>
          <c:y val="0.93690439929576719"/>
          <c:w val="0.59319750498813562"/>
          <c:h val="4.62966203298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France - Confinement</a:t>
            </a:r>
            <a:r>
              <a:rPr lang="fr-FR" baseline="0"/>
              <a:t> type "Britannique" le 8 février ===&gt; 6 semaines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4694981309154534E-2"/>
          <c:y val="9.8698412698412702E-2"/>
          <c:w val="0.91596715183329358"/>
          <c:h val="0.69950606174228225"/>
        </c:manualLayout>
      </c:layout>
      <c:barChart>
        <c:barDir val="col"/>
        <c:grouping val="stacked"/>
        <c:varyColors val="0"/>
        <c:ser>
          <c:idx val="2"/>
          <c:order val="0"/>
          <c:tx>
            <c:v>Modélisation - Variant Classique</c:v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numRef>
              <c:f>'France 2021 - B1'!$A$4:$A$118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B1'!$C$4:$C$118</c:f>
              <c:numCache>
                <c:formatCode>#,##0</c:formatCode>
                <c:ptCount val="115"/>
                <c:pt idx="1">
                  <c:v>14832</c:v>
                </c:pt>
                <c:pt idx="2">
                  <c:v>15032.380319999998</c:v>
                </c:pt>
                <c:pt idx="3">
                  <c:v>15235.467778123197</c:v>
                </c:pt>
                <c:pt idx="4">
                  <c:v>15441.298947805639</c:v>
                </c:pt>
                <c:pt idx="5">
                  <c:v>15649.910896590492</c:v>
                </c:pt>
                <c:pt idx="6">
                  <c:v>15861.341192803429</c:v>
                </c:pt>
                <c:pt idx="7">
                  <c:v>16075.627912318203</c:v>
                </c:pt>
                <c:pt idx="8">
                  <c:v>16292.809645413621</c:v>
                </c:pt>
                <c:pt idx="9">
                  <c:v>16512.925503723156</c:v>
                </c:pt>
                <c:pt idx="10">
                  <c:v>16736.015127278453</c:v>
                </c:pt>
                <c:pt idx="11">
                  <c:v>16962.118691647982</c:v>
                </c:pt>
                <c:pt idx="12">
                  <c:v>17191.276915172144</c:v>
                </c:pt>
                <c:pt idx="13">
                  <c:v>17423.531066296116</c:v>
                </c:pt>
                <c:pt idx="14">
                  <c:v>17658.922971001775</c:v>
                </c:pt>
                <c:pt idx="15">
                  <c:v>17897.495020340008</c:v>
                </c:pt>
                <c:pt idx="16">
                  <c:v>17751.451460974033</c:v>
                </c:pt>
                <c:pt idx="17">
                  <c:v>17606.599617052485</c:v>
                </c:pt>
                <c:pt idx="18">
                  <c:v>17462.929764177337</c:v>
                </c:pt>
                <c:pt idx="19">
                  <c:v>17320.432257301651</c:v>
                </c:pt>
                <c:pt idx="20">
                  <c:v>17179.097530082072</c:v>
                </c:pt>
                <c:pt idx="21">
                  <c:v>17038.916094236603</c:v>
                </c:pt>
                <c:pt idx="22">
                  <c:v>16899.878538907633</c:v>
                </c:pt>
                <c:pt idx="23">
                  <c:v>16761.975530030148</c:v>
                </c:pt>
                <c:pt idx="24">
                  <c:v>16625.197809705103</c:v>
                </c:pt>
                <c:pt idx="25">
                  <c:v>16489.536195577912</c:v>
                </c:pt>
                <c:pt idx="26">
                  <c:v>16354.981580221996</c:v>
                </c:pt>
                <c:pt idx="27">
                  <c:v>16221.524930527386</c:v>
                </c:pt>
                <c:pt idx="28">
                  <c:v>16089.157287094284</c:v>
                </c:pt>
                <c:pt idx="29">
                  <c:v>15957.869763631596</c:v>
                </c:pt>
                <c:pt idx="30">
                  <c:v>15827.653546360363</c:v>
                </c:pt>
                <c:pt idx="31">
                  <c:v>15698.499893422064</c:v>
                </c:pt>
                <c:pt idx="32">
                  <c:v>15570.40013429174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3-4EF7-BC9D-67665D423FCC}"/>
            </c:ext>
          </c:extLst>
        </c:ser>
        <c:ser>
          <c:idx val="0"/>
          <c:order val="1"/>
          <c:tx>
            <c:v>Modélisation - Autres Variants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'France 2021 - B1'!$A$4:$A$118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B1'!$D$4:$D$118</c:f>
              <c:numCache>
                <c:formatCode>#,##0</c:formatCode>
                <c:ptCount val="115"/>
                <c:pt idx="1">
                  <c:v>506</c:v>
                </c:pt>
                <c:pt idx="2">
                  <c:v>555.36030000000005</c:v>
                </c:pt>
                <c:pt idx="3">
                  <c:v>609.53569726500007</c:v>
                </c:pt>
                <c:pt idx="4">
                  <c:v>668.99590453320081</c:v>
                </c:pt>
                <c:pt idx="5">
                  <c:v>734.25645502041459</c:v>
                </c:pt>
                <c:pt idx="6">
                  <c:v>805.883172207656</c:v>
                </c:pt>
                <c:pt idx="7">
                  <c:v>884.49707565651283</c:v>
                </c:pt>
                <c:pt idx="8">
                  <c:v>970.77976538680571</c:v>
                </c:pt>
                <c:pt idx="9">
                  <c:v>1065.4793315002887</c:v>
                </c:pt>
                <c:pt idx="10">
                  <c:v>1169.4168402881419</c:v>
                </c:pt>
                <c:pt idx="11">
                  <c:v>1283.4934530582502</c:v>
                </c:pt>
                <c:pt idx="12">
                  <c:v>1408.6982394040826</c:v>
                </c:pt>
                <c:pt idx="13">
                  <c:v>1546.1167526579509</c:v>
                </c:pt>
                <c:pt idx="14">
                  <c:v>1696.940441879734</c:v>
                </c:pt>
                <c:pt idx="15">
                  <c:v>1862.4769819851022</c:v>
                </c:pt>
                <c:pt idx="16">
                  <c:v>2000.4492768105583</c:v>
                </c:pt>
                <c:pt idx="17">
                  <c:v>2148.6425592366845</c:v>
                </c:pt>
                <c:pt idx="18">
                  <c:v>2307.8140000249377</c:v>
                </c:pt>
                <c:pt idx="19">
                  <c:v>2478.776861146785</c:v>
                </c:pt>
                <c:pt idx="20">
                  <c:v>2662.4046510205385</c:v>
                </c:pt>
                <c:pt idx="21">
                  <c:v>2859.6355875681397</c:v>
                </c:pt>
                <c:pt idx="22">
                  <c:v>3071.4773918951873</c:v>
                </c:pt>
                <c:pt idx="23">
                  <c:v>3299.0124370867825</c:v>
                </c:pt>
                <c:pt idx="24">
                  <c:v>3543.4032784261713</c:v>
                </c:pt>
                <c:pt idx="25">
                  <c:v>3805.8985932919818</c:v>
                </c:pt>
                <c:pt idx="26">
                  <c:v>4087.8395610830516</c:v>
                </c:pt>
                <c:pt idx="27">
                  <c:v>4390.666715768084</c:v>
                </c:pt>
                <c:pt idx="28">
                  <c:v>4715.9273060721835</c:v>
                </c:pt>
                <c:pt idx="29">
                  <c:v>5065.2832009060103</c:v>
                </c:pt>
                <c:pt idx="30">
                  <c:v>5440.5193804291275</c:v>
                </c:pt>
                <c:pt idx="31">
                  <c:v>5843.5530561313171</c:v>
                </c:pt>
                <c:pt idx="32">
                  <c:v>6276.4434665295248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73-4EF7-BC9D-67665D42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1824"/>
        <c:axId val="351572384"/>
      </c:barChart>
      <c:lineChart>
        <c:grouping val="standard"/>
        <c:varyColors val="0"/>
        <c:ser>
          <c:idx val="1"/>
          <c:order val="2"/>
          <c:tx>
            <c:v>Mesure - Total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'France 2021 - B1'!$A$4:$A$118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B1'!$B$4:$B$118</c:f>
              <c:numCache>
                <c:formatCode>#,##0</c:formatCode>
                <c:ptCount val="115"/>
                <c:pt idx="0">
                  <c:v>15270</c:v>
                </c:pt>
                <c:pt idx="1">
                  <c:v>15338</c:v>
                </c:pt>
                <c:pt idx="2">
                  <c:v>17725</c:v>
                </c:pt>
                <c:pt idx="3">
                  <c:v>18218</c:v>
                </c:pt>
                <c:pt idx="4">
                  <c:v>18155</c:v>
                </c:pt>
                <c:pt idx="5">
                  <c:v>18050</c:v>
                </c:pt>
                <c:pt idx="6">
                  <c:v>17832</c:v>
                </c:pt>
                <c:pt idx="7">
                  <c:v>17765</c:v>
                </c:pt>
                <c:pt idx="8">
                  <c:v>17972</c:v>
                </c:pt>
                <c:pt idx="9">
                  <c:v>18148</c:v>
                </c:pt>
                <c:pt idx="10">
                  <c:v>18247</c:v>
                </c:pt>
                <c:pt idx="11">
                  <c:v>18270</c:v>
                </c:pt>
                <c:pt idx="12">
                  <c:v>18820</c:v>
                </c:pt>
                <c:pt idx="13">
                  <c:v>19240</c:v>
                </c:pt>
                <c:pt idx="14">
                  <c:v>19470</c:v>
                </c:pt>
                <c:pt idx="15">
                  <c:v>19760</c:v>
                </c:pt>
                <c:pt idx="16">
                  <c:v>20119</c:v>
                </c:pt>
                <c:pt idx="17">
                  <c:v>20375</c:v>
                </c:pt>
                <c:pt idx="18">
                  <c:v>20448</c:v>
                </c:pt>
                <c:pt idx="19">
                  <c:v>20230</c:v>
                </c:pt>
                <c:pt idx="20">
                  <c:v>20249</c:v>
                </c:pt>
                <c:pt idx="21">
                  <c:v>20380</c:v>
                </c:pt>
                <c:pt idx="22">
                  <c:v>20319</c:v>
                </c:pt>
                <c:pt idx="23">
                  <c:v>20385</c:v>
                </c:pt>
                <c:pt idx="24">
                  <c:v>20500</c:v>
                </c:pt>
                <c:pt idx="25">
                  <c:v>20515</c:v>
                </c:pt>
                <c:pt idx="26">
                  <c:v>20693</c:v>
                </c:pt>
                <c:pt idx="27">
                  <c:v>20615</c:v>
                </c:pt>
                <c:pt idx="28">
                  <c:v>20568</c:v>
                </c:pt>
                <c:pt idx="29">
                  <c:v>20466</c:v>
                </c:pt>
                <c:pt idx="30">
                  <c:v>21268.172926789492</c:v>
                </c:pt>
                <c:pt idx="31">
                  <c:v>21542.052949553381</c:v>
                </c:pt>
                <c:pt idx="32">
                  <c:v>21846.843600821267</c:v>
                </c:pt>
                <c:pt idx="33">
                  <c:v>22135.221936352107</c:v>
                </c:pt>
                <c:pt idx="34">
                  <c:v>22423.600271882948</c:v>
                </c:pt>
                <c:pt idx="35">
                  <c:v>22711.978607413792</c:v>
                </c:pt>
                <c:pt idx="36">
                  <c:v>23000.356942944632</c:v>
                </c:pt>
                <c:pt idx="37">
                  <c:v>23288.735278475473</c:v>
                </c:pt>
                <c:pt idx="38">
                  <c:v>22357.185867336455</c:v>
                </c:pt>
                <c:pt idx="39">
                  <c:v>21462.898432642996</c:v>
                </c:pt>
                <c:pt idx="40">
                  <c:v>20604.382495337275</c:v>
                </c:pt>
                <c:pt idx="41">
                  <c:v>19780.207195523784</c:v>
                </c:pt>
                <c:pt idx="42">
                  <c:v>18988.998907702833</c:v>
                </c:pt>
                <c:pt idx="43">
                  <c:v>18229.438951394721</c:v>
                </c:pt>
                <c:pt idx="44">
                  <c:v>17500.261393338933</c:v>
                </c:pt>
                <c:pt idx="45">
                  <c:v>16800.250937605375</c:v>
                </c:pt>
                <c:pt idx="46">
                  <c:v>16128.24090010116</c:v>
                </c:pt>
                <c:pt idx="47">
                  <c:v>15483.111264097113</c:v>
                </c:pt>
                <c:pt idx="48">
                  <c:v>14863.786813533228</c:v>
                </c:pt>
                <c:pt idx="49">
                  <c:v>14269.235340991898</c:v>
                </c:pt>
                <c:pt idx="50">
                  <c:v>13698.465927352221</c:v>
                </c:pt>
                <c:pt idx="51">
                  <c:v>13150.527290258131</c:v>
                </c:pt>
                <c:pt idx="52">
                  <c:v>12624.506198647805</c:v>
                </c:pt>
                <c:pt idx="53">
                  <c:v>12119.525950701893</c:v>
                </c:pt>
                <c:pt idx="54">
                  <c:v>11634.744912673817</c:v>
                </c:pt>
                <c:pt idx="55">
                  <c:v>11169.355116166864</c:v>
                </c:pt>
                <c:pt idx="56">
                  <c:v>10722.580911520188</c:v>
                </c:pt>
                <c:pt idx="57">
                  <c:v>10293.67767505938</c:v>
                </c:pt>
                <c:pt idx="58">
                  <c:v>9881.9305680570051</c:v>
                </c:pt>
                <c:pt idx="59">
                  <c:v>9486.6533453347238</c:v>
                </c:pt>
                <c:pt idx="60">
                  <c:v>9107.1872115213337</c:v>
                </c:pt>
                <c:pt idx="61">
                  <c:v>8742.89972306048</c:v>
                </c:pt>
                <c:pt idx="62">
                  <c:v>8393.1837341380597</c:v>
                </c:pt>
                <c:pt idx="63">
                  <c:v>8057.4563847725367</c:v>
                </c:pt>
                <c:pt idx="64">
                  <c:v>7735.1581293816353</c:v>
                </c:pt>
                <c:pt idx="65">
                  <c:v>7425.7518042063693</c:v>
                </c:pt>
                <c:pt idx="66">
                  <c:v>7128.7217320381142</c:v>
                </c:pt>
                <c:pt idx="67">
                  <c:v>6843.5728627565895</c:v>
                </c:pt>
                <c:pt idx="68">
                  <c:v>6569.8299482463253</c:v>
                </c:pt>
                <c:pt idx="69">
                  <c:v>6307.0367503164725</c:v>
                </c:pt>
                <c:pt idx="70">
                  <c:v>6054.7552803038134</c:v>
                </c:pt>
                <c:pt idx="71">
                  <c:v>5812.5650690916609</c:v>
                </c:pt>
                <c:pt idx="72">
                  <c:v>5580.0624663279941</c:v>
                </c:pt>
                <c:pt idx="73">
                  <c:v>5356.8599676748745</c:v>
                </c:pt>
                <c:pt idx="74">
                  <c:v>5142.5855689678792</c:v>
                </c:pt>
                <c:pt idx="75">
                  <c:v>4936.8821462091637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73-4EF7-BC9D-67665D42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1824"/>
        <c:axId val="351572384"/>
      </c:lineChart>
      <c:dateAx>
        <c:axId val="351571824"/>
        <c:scaling>
          <c:orientation val="minMax"/>
          <c:max val="4431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2384"/>
        <c:crosses val="autoZero"/>
        <c:auto val="1"/>
        <c:lblOffset val="100"/>
        <c:baseTimeUnit val="days"/>
      </c:dateAx>
      <c:valAx>
        <c:axId val="351572384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18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54815989727903"/>
          <c:y val="0.93690439929576719"/>
          <c:w val="0.59319750498813562"/>
          <c:h val="4.62966203298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France - Confinement</a:t>
            </a:r>
            <a:r>
              <a:rPr lang="fr-FR" baseline="0"/>
              <a:t> type "Britannique" le 15 février ===&gt; 6,5 semaines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4694981309154534E-2"/>
          <c:y val="9.8698412698412702E-2"/>
          <c:w val="0.91596715183329358"/>
          <c:h val="0.69950606174228225"/>
        </c:manualLayout>
      </c:layout>
      <c:barChart>
        <c:barDir val="col"/>
        <c:grouping val="stacked"/>
        <c:varyColors val="0"/>
        <c:ser>
          <c:idx val="2"/>
          <c:order val="0"/>
          <c:tx>
            <c:v>Modélisation - Variant Classique</c:v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numRef>
              <c:f>'France 2021 - B2'!$A$4:$A$118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B2'!$C$4:$C$118</c:f>
              <c:numCache>
                <c:formatCode>#,##0</c:formatCode>
                <c:ptCount val="115"/>
                <c:pt idx="1">
                  <c:v>14832</c:v>
                </c:pt>
                <c:pt idx="2">
                  <c:v>15032.380319999998</c:v>
                </c:pt>
                <c:pt idx="3">
                  <c:v>15235.467778123197</c:v>
                </c:pt>
                <c:pt idx="4">
                  <c:v>15441.298947805639</c:v>
                </c:pt>
                <c:pt idx="5">
                  <c:v>15649.910896590492</c:v>
                </c:pt>
                <c:pt idx="6">
                  <c:v>15861.341192803429</c:v>
                </c:pt>
                <c:pt idx="7">
                  <c:v>16075.627912318203</c:v>
                </c:pt>
                <c:pt idx="8">
                  <c:v>16292.809645413621</c:v>
                </c:pt>
                <c:pt idx="9">
                  <c:v>16512.925503723156</c:v>
                </c:pt>
                <c:pt idx="10">
                  <c:v>16736.015127278453</c:v>
                </c:pt>
                <c:pt idx="11">
                  <c:v>16962.118691647982</c:v>
                </c:pt>
                <c:pt idx="12">
                  <c:v>17191.276915172144</c:v>
                </c:pt>
                <c:pt idx="13">
                  <c:v>17423.531066296116</c:v>
                </c:pt>
                <c:pt idx="14">
                  <c:v>17658.922971001775</c:v>
                </c:pt>
                <c:pt idx="15">
                  <c:v>17897.495020340008</c:v>
                </c:pt>
                <c:pt idx="16">
                  <c:v>17751.451460974033</c:v>
                </c:pt>
                <c:pt idx="17">
                  <c:v>17606.599617052485</c:v>
                </c:pt>
                <c:pt idx="18">
                  <c:v>17462.929764177337</c:v>
                </c:pt>
                <c:pt idx="19">
                  <c:v>17320.432257301651</c:v>
                </c:pt>
                <c:pt idx="20">
                  <c:v>17179.097530082072</c:v>
                </c:pt>
                <c:pt idx="21">
                  <c:v>17038.916094236603</c:v>
                </c:pt>
                <c:pt idx="22">
                  <c:v>16899.878538907633</c:v>
                </c:pt>
                <c:pt idx="23">
                  <c:v>16761.975530030148</c:v>
                </c:pt>
                <c:pt idx="24">
                  <c:v>16625.197809705103</c:v>
                </c:pt>
                <c:pt idx="25">
                  <c:v>16489.536195577912</c:v>
                </c:pt>
                <c:pt idx="26">
                  <c:v>16354.981580221996</c:v>
                </c:pt>
                <c:pt idx="27">
                  <c:v>16221.524930527386</c:v>
                </c:pt>
                <c:pt idx="28">
                  <c:v>16089.157287094284</c:v>
                </c:pt>
                <c:pt idx="29">
                  <c:v>15957.869763631596</c:v>
                </c:pt>
                <c:pt idx="30">
                  <c:v>15827.653546360363</c:v>
                </c:pt>
                <c:pt idx="31">
                  <c:v>15698.499893422064</c:v>
                </c:pt>
                <c:pt idx="32">
                  <c:v>15570.40013429174</c:v>
                </c:pt>
                <c:pt idx="33">
                  <c:v>15443.34566919592</c:v>
                </c:pt>
                <c:pt idx="34">
                  <c:v>15317.327968535283</c:v>
                </c:pt>
                <c:pt idx="35">
                  <c:v>15192.338572312035</c:v>
                </c:pt>
                <c:pt idx="36">
                  <c:v>15068.369089561969</c:v>
                </c:pt>
                <c:pt idx="37">
                  <c:v>14945.411197791145</c:v>
                </c:pt>
                <c:pt idx="38">
                  <c:v>14823.45664241717</c:v>
                </c:pt>
                <c:pt idx="39">
                  <c:v>14702.497236215047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A-4513-8980-8AE184EFF4F2}"/>
            </c:ext>
          </c:extLst>
        </c:ser>
        <c:ser>
          <c:idx val="0"/>
          <c:order val="1"/>
          <c:tx>
            <c:v>Modélisation - Autres Variants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'France 2021 - B2'!$A$4:$A$118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B2'!$D$4:$D$118</c:f>
              <c:numCache>
                <c:formatCode>#,##0</c:formatCode>
                <c:ptCount val="115"/>
                <c:pt idx="1">
                  <c:v>506</c:v>
                </c:pt>
                <c:pt idx="2">
                  <c:v>555.36030000000005</c:v>
                </c:pt>
                <c:pt idx="3">
                  <c:v>609.53569726500007</c:v>
                </c:pt>
                <c:pt idx="4">
                  <c:v>668.99590453320081</c:v>
                </c:pt>
                <c:pt idx="5">
                  <c:v>734.25645502041459</c:v>
                </c:pt>
                <c:pt idx="6">
                  <c:v>805.883172207656</c:v>
                </c:pt>
                <c:pt idx="7">
                  <c:v>884.49707565651283</c:v>
                </c:pt>
                <c:pt idx="8">
                  <c:v>970.77976538680571</c:v>
                </c:pt>
                <c:pt idx="9">
                  <c:v>1065.4793315002887</c:v>
                </c:pt>
                <c:pt idx="10">
                  <c:v>1169.4168402881419</c:v>
                </c:pt>
                <c:pt idx="11">
                  <c:v>1283.4934530582502</c:v>
                </c:pt>
                <c:pt idx="12">
                  <c:v>1408.6982394040826</c:v>
                </c:pt>
                <c:pt idx="13">
                  <c:v>1546.1167526579509</c:v>
                </c:pt>
                <c:pt idx="14">
                  <c:v>1696.940441879734</c:v>
                </c:pt>
                <c:pt idx="15">
                  <c:v>1862.4769819851022</c:v>
                </c:pt>
                <c:pt idx="16">
                  <c:v>2000.4492768105583</c:v>
                </c:pt>
                <c:pt idx="17">
                  <c:v>2148.6425592366845</c:v>
                </c:pt>
                <c:pt idx="18">
                  <c:v>2307.8140000249377</c:v>
                </c:pt>
                <c:pt idx="19">
                  <c:v>2478.776861146785</c:v>
                </c:pt>
                <c:pt idx="20">
                  <c:v>2662.4046510205385</c:v>
                </c:pt>
                <c:pt idx="21">
                  <c:v>2859.6355875681397</c:v>
                </c:pt>
                <c:pt idx="22">
                  <c:v>3071.4773918951873</c:v>
                </c:pt>
                <c:pt idx="23">
                  <c:v>3299.0124370867825</c:v>
                </c:pt>
                <c:pt idx="24">
                  <c:v>3543.4032784261713</c:v>
                </c:pt>
                <c:pt idx="25">
                  <c:v>3805.8985932919818</c:v>
                </c:pt>
                <c:pt idx="26">
                  <c:v>4087.8395610830516</c:v>
                </c:pt>
                <c:pt idx="27">
                  <c:v>4390.666715768084</c:v>
                </c:pt>
                <c:pt idx="28">
                  <c:v>4715.9273060721835</c:v>
                </c:pt>
                <c:pt idx="29">
                  <c:v>5065.2832009060103</c:v>
                </c:pt>
                <c:pt idx="30">
                  <c:v>5440.5193804291275</c:v>
                </c:pt>
                <c:pt idx="31">
                  <c:v>5843.5530561313171</c:v>
                </c:pt>
                <c:pt idx="32">
                  <c:v>6276.4434665295248</c:v>
                </c:pt>
                <c:pt idx="33">
                  <c:v>6741.4023985300319</c:v>
                </c:pt>
                <c:pt idx="34">
                  <c:v>7240.8054882131364</c:v>
                </c:pt>
                <c:pt idx="35">
                  <c:v>7777.2043587799653</c:v>
                </c:pt>
                <c:pt idx="36">
                  <c:v>8353.3396576783853</c:v>
                </c:pt>
                <c:pt idx="37">
                  <c:v>8972.1550595192002</c:v>
                </c:pt>
                <c:pt idx="38">
                  <c:v>9636.812306328382</c:v>
                </c:pt>
                <c:pt idx="39">
                  <c:v>10350.707361981187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A-4513-8980-8AE184EFF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1824"/>
        <c:axId val="351572384"/>
      </c:barChart>
      <c:lineChart>
        <c:grouping val="standard"/>
        <c:varyColors val="0"/>
        <c:ser>
          <c:idx val="1"/>
          <c:order val="2"/>
          <c:tx>
            <c:v>Mesure - Total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'France 2021 - B2'!$A$4:$A$118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B2'!$B$4:$B$118</c:f>
              <c:numCache>
                <c:formatCode>#,##0</c:formatCode>
                <c:ptCount val="115"/>
                <c:pt idx="0">
                  <c:v>15270</c:v>
                </c:pt>
                <c:pt idx="1">
                  <c:v>15338</c:v>
                </c:pt>
                <c:pt idx="2">
                  <c:v>17725</c:v>
                </c:pt>
                <c:pt idx="3">
                  <c:v>18218</c:v>
                </c:pt>
                <c:pt idx="4">
                  <c:v>18155</c:v>
                </c:pt>
                <c:pt idx="5">
                  <c:v>18050</c:v>
                </c:pt>
                <c:pt idx="6">
                  <c:v>17832</c:v>
                </c:pt>
                <c:pt idx="7">
                  <c:v>17765</c:v>
                </c:pt>
                <c:pt idx="8">
                  <c:v>17972</c:v>
                </c:pt>
                <c:pt idx="9">
                  <c:v>18148</c:v>
                </c:pt>
                <c:pt idx="10">
                  <c:v>18247</c:v>
                </c:pt>
                <c:pt idx="11">
                  <c:v>18270</c:v>
                </c:pt>
                <c:pt idx="12">
                  <c:v>18820</c:v>
                </c:pt>
                <c:pt idx="13">
                  <c:v>19240</c:v>
                </c:pt>
                <c:pt idx="14">
                  <c:v>19470</c:v>
                </c:pt>
                <c:pt idx="15">
                  <c:v>19760</c:v>
                </c:pt>
                <c:pt idx="16">
                  <c:v>20119</c:v>
                </c:pt>
                <c:pt idx="17">
                  <c:v>20375</c:v>
                </c:pt>
                <c:pt idx="18">
                  <c:v>20448</c:v>
                </c:pt>
                <c:pt idx="19">
                  <c:v>20230</c:v>
                </c:pt>
                <c:pt idx="20">
                  <c:v>20249</c:v>
                </c:pt>
                <c:pt idx="21">
                  <c:v>20380</c:v>
                </c:pt>
                <c:pt idx="22">
                  <c:v>20319</c:v>
                </c:pt>
                <c:pt idx="23">
                  <c:v>20385</c:v>
                </c:pt>
                <c:pt idx="24">
                  <c:v>20500</c:v>
                </c:pt>
                <c:pt idx="25">
                  <c:v>20515</c:v>
                </c:pt>
                <c:pt idx="26">
                  <c:v>20693</c:v>
                </c:pt>
                <c:pt idx="27">
                  <c:v>20615</c:v>
                </c:pt>
                <c:pt idx="28">
                  <c:v>20568</c:v>
                </c:pt>
                <c:pt idx="29">
                  <c:v>20466</c:v>
                </c:pt>
                <c:pt idx="30">
                  <c:v>21268.172926789492</c:v>
                </c:pt>
                <c:pt idx="31">
                  <c:v>21542.052949553381</c:v>
                </c:pt>
                <c:pt idx="32">
                  <c:v>21846.843600821267</c:v>
                </c:pt>
                <c:pt idx="33">
                  <c:v>22184.748067725952</c:v>
                </c:pt>
                <c:pt idx="34">
                  <c:v>22558.133456748419</c:v>
                </c:pt>
                <c:pt idx="35">
                  <c:v>22969.542931092001</c:v>
                </c:pt>
                <c:pt idx="36">
                  <c:v>23421.708747240355</c:v>
                </c:pt>
                <c:pt idx="37">
                  <c:v>23917.566257310347</c:v>
                </c:pt>
                <c:pt idx="38">
                  <c:v>24460.26894874555</c:v>
                </c:pt>
                <c:pt idx="39">
                  <c:v>25053.204598196236</c:v>
                </c:pt>
                <c:pt idx="40">
                  <c:v>25383.906898892426</c:v>
                </c:pt>
                <c:pt idx="41">
                  <c:v>25714.609199588616</c:v>
                </c:pt>
                <c:pt idx="42">
                  <c:v>26045.31150028481</c:v>
                </c:pt>
                <c:pt idx="43">
                  <c:v>26376.013800981</c:v>
                </c:pt>
                <c:pt idx="44">
                  <c:v>26706.71610167719</c:v>
                </c:pt>
                <c:pt idx="45">
                  <c:v>25638.447457610102</c:v>
                </c:pt>
                <c:pt idx="46">
                  <c:v>24612.909559305695</c:v>
                </c:pt>
                <c:pt idx="47">
                  <c:v>23628.393176933467</c:v>
                </c:pt>
                <c:pt idx="48">
                  <c:v>22683.257449856126</c:v>
                </c:pt>
                <c:pt idx="49">
                  <c:v>21775.927151861881</c:v>
                </c:pt>
                <c:pt idx="50">
                  <c:v>20904.890065787404</c:v>
                </c:pt>
                <c:pt idx="51">
                  <c:v>20068.694463155905</c:v>
                </c:pt>
                <c:pt idx="52">
                  <c:v>19265.946684629667</c:v>
                </c:pt>
                <c:pt idx="53">
                  <c:v>18495.30881724448</c:v>
                </c:pt>
                <c:pt idx="54">
                  <c:v>17755.496464554701</c:v>
                </c:pt>
                <c:pt idx="55">
                  <c:v>17045.276605972511</c:v>
                </c:pt>
                <c:pt idx="56">
                  <c:v>16363.465541733611</c:v>
                </c:pt>
                <c:pt idx="57">
                  <c:v>15708.926920064267</c:v>
                </c:pt>
                <c:pt idx="58">
                  <c:v>15080.569843261695</c:v>
                </c:pt>
                <c:pt idx="59">
                  <c:v>14477.347049531227</c:v>
                </c:pt>
                <c:pt idx="60">
                  <c:v>13898.253167549978</c:v>
                </c:pt>
                <c:pt idx="61">
                  <c:v>13342.323040847978</c:v>
                </c:pt>
                <c:pt idx="62">
                  <c:v>12808.630119214058</c:v>
                </c:pt>
                <c:pt idx="63">
                  <c:v>12296.284914445496</c:v>
                </c:pt>
                <c:pt idx="64">
                  <c:v>11804.433517867676</c:v>
                </c:pt>
                <c:pt idx="65">
                  <c:v>11332.256177152969</c:v>
                </c:pt>
                <c:pt idx="66">
                  <c:v>10878.96593006685</c:v>
                </c:pt>
                <c:pt idx="67">
                  <c:v>10443.807292864176</c:v>
                </c:pt>
                <c:pt idx="68">
                  <c:v>10026.055001149609</c:v>
                </c:pt>
                <c:pt idx="69">
                  <c:v>9625.012801103625</c:v>
                </c:pt>
                <c:pt idx="70">
                  <c:v>9240.0122890594794</c:v>
                </c:pt>
                <c:pt idx="71">
                  <c:v>8870.4117974970995</c:v>
                </c:pt>
                <c:pt idx="72">
                  <c:v>8515.5953255972145</c:v>
                </c:pt>
                <c:pt idx="73">
                  <c:v>8174.9715125733255</c:v>
                </c:pt>
                <c:pt idx="74">
                  <c:v>7847.9726520703925</c:v>
                </c:pt>
                <c:pt idx="75">
                  <c:v>7534.0537459875768</c:v>
                </c:pt>
                <c:pt idx="76">
                  <c:v>7232.6915961480736</c:v>
                </c:pt>
                <c:pt idx="77">
                  <c:v>6943.3839323021502</c:v>
                </c:pt>
                <c:pt idx="78">
                  <c:v>6665.6485750100637</c:v>
                </c:pt>
                <c:pt idx="79">
                  <c:v>6399.0226320096608</c:v>
                </c:pt>
                <c:pt idx="80">
                  <c:v>6143.0617267292746</c:v>
                </c:pt>
                <c:pt idx="81">
                  <c:v>5897.3392576601036</c:v>
                </c:pt>
                <c:pt idx="82">
                  <c:v>5661.4456873536992</c:v>
                </c:pt>
                <c:pt idx="83">
                  <c:v>5434.9878598595515</c:v>
                </c:pt>
                <c:pt idx="84">
                  <c:v>5217.5883454651694</c:v>
                </c:pt>
                <c:pt idx="85">
                  <c:v>5008.8848116465624</c:v>
                </c:pt>
                <c:pt idx="86">
                  <c:v>4808.5294191806997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FA-4513-8980-8AE184EFF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1824"/>
        <c:axId val="351572384"/>
      </c:lineChart>
      <c:dateAx>
        <c:axId val="351571824"/>
        <c:scaling>
          <c:orientation val="minMax"/>
          <c:max val="4431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2384"/>
        <c:crosses val="autoZero"/>
        <c:auto val="1"/>
        <c:lblOffset val="100"/>
        <c:baseTimeUnit val="days"/>
      </c:dateAx>
      <c:valAx>
        <c:axId val="351572384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18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54815989727903"/>
          <c:y val="0.93690439929576719"/>
          <c:w val="0.59319750498813562"/>
          <c:h val="4.62966203298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France - Confinement</a:t>
            </a:r>
            <a:r>
              <a:rPr lang="fr-FR" baseline="0"/>
              <a:t> type "Britannique" le 22 février ===&gt; 7,5 semaines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4694981309154534E-2"/>
          <c:y val="9.8698412698412702E-2"/>
          <c:w val="0.91596715183329358"/>
          <c:h val="0.69950606174228225"/>
        </c:manualLayout>
      </c:layout>
      <c:barChart>
        <c:barDir val="col"/>
        <c:grouping val="stacked"/>
        <c:varyColors val="0"/>
        <c:ser>
          <c:idx val="2"/>
          <c:order val="0"/>
          <c:tx>
            <c:v>Modélisation - Variant Classique</c:v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numRef>
              <c:f>'France 2021 - B3'!$A$4:$A$118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B3'!$C$4:$C$118</c:f>
              <c:numCache>
                <c:formatCode>#,##0</c:formatCode>
                <c:ptCount val="115"/>
                <c:pt idx="1">
                  <c:v>14832</c:v>
                </c:pt>
                <c:pt idx="2">
                  <c:v>15032.380319999998</c:v>
                </c:pt>
                <c:pt idx="3">
                  <c:v>15235.467778123197</c:v>
                </c:pt>
                <c:pt idx="4">
                  <c:v>15441.298947805639</c:v>
                </c:pt>
                <c:pt idx="5">
                  <c:v>15649.910896590492</c:v>
                </c:pt>
                <c:pt idx="6">
                  <c:v>15861.341192803429</c:v>
                </c:pt>
                <c:pt idx="7">
                  <c:v>16075.627912318203</c:v>
                </c:pt>
                <c:pt idx="8">
                  <c:v>16292.809645413621</c:v>
                </c:pt>
                <c:pt idx="9">
                  <c:v>16512.925503723156</c:v>
                </c:pt>
                <c:pt idx="10">
                  <c:v>16736.015127278453</c:v>
                </c:pt>
                <c:pt idx="11">
                  <c:v>16962.118691647982</c:v>
                </c:pt>
                <c:pt idx="12">
                  <c:v>17191.276915172144</c:v>
                </c:pt>
                <c:pt idx="13">
                  <c:v>17423.531066296116</c:v>
                </c:pt>
                <c:pt idx="14">
                  <c:v>17658.922971001775</c:v>
                </c:pt>
                <c:pt idx="15">
                  <c:v>17897.495020340008</c:v>
                </c:pt>
                <c:pt idx="16">
                  <c:v>17751.451460974033</c:v>
                </c:pt>
                <c:pt idx="17">
                  <c:v>17606.599617052485</c:v>
                </c:pt>
                <c:pt idx="18">
                  <c:v>17462.929764177337</c:v>
                </c:pt>
                <c:pt idx="19">
                  <c:v>17320.432257301651</c:v>
                </c:pt>
                <c:pt idx="20">
                  <c:v>17179.097530082072</c:v>
                </c:pt>
                <c:pt idx="21">
                  <c:v>17038.916094236603</c:v>
                </c:pt>
                <c:pt idx="22">
                  <c:v>16899.878538907633</c:v>
                </c:pt>
                <c:pt idx="23">
                  <c:v>16761.975530030148</c:v>
                </c:pt>
                <c:pt idx="24">
                  <c:v>16625.197809705103</c:v>
                </c:pt>
                <c:pt idx="25">
                  <c:v>16489.536195577912</c:v>
                </c:pt>
                <c:pt idx="26">
                  <c:v>16354.981580221996</c:v>
                </c:pt>
                <c:pt idx="27">
                  <c:v>16221.524930527386</c:v>
                </c:pt>
                <c:pt idx="28">
                  <c:v>16089.157287094284</c:v>
                </c:pt>
                <c:pt idx="29">
                  <c:v>15957.869763631596</c:v>
                </c:pt>
                <c:pt idx="30">
                  <c:v>15827.653546360363</c:v>
                </c:pt>
                <c:pt idx="31">
                  <c:v>15698.499893422064</c:v>
                </c:pt>
                <c:pt idx="32">
                  <c:v>15570.40013429174</c:v>
                </c:pt>
                <c:pt idx="33">
                  <c:v>15443.34566919592</c:v>
                </c:pt>
                <c:pt idx="34">
                  <c:v>15317.327968535283</c:v>
                </c:pt>
                <c:pt idx="35">
                  <c:v>15192.338572312035</c:v>
                </c:pt>
                <c:pt idx="36">
                  <c:v>15068.369089561969</c:v>
                </c:pt>
                <c:pt idx="37">
                  <c:v>14945.411197791145</c:v>
                </c:pt>
                <c:pt idx="38">
                  <c:v>14823.45664241717</c:v>
                </c:pt>
                <c:pt idx="39">
                  <c:v>14702.497236215047</c:v>
                </c:pt>
                <c:pt idx="40">
                  <c:v>14582.524858767534</c:v>
                </c:pt>
                <c:pt idx="41">
                  <c:v>14463.531455919992</c:v>
                </c:pt>
                <c:pt idx="42">
                  <c:v>14345.509039239687</c:v>
                </c:pt>
                <c:pt idx="43">
                  <c:v>14228.449685479492</c:v>
                </c:pt>
                <c:pt idx="44">
                  <c:v>14112.345536045981</c:v>
                </c:pt>
                <c:pt idx="45">
                  <c:v>13997.188796471846</c:v>
                </c:pt>
                <c:pt idx="46">
                  <c:v>13882.971735892637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B-47C1-B5E6-AEA56F720C14}"/>
            </c:ext>
          </c:extLst>
        </c:ser>
        <c:ser>
          <c:idx val="0"/>
          <c:order val="1"/>
          <c:tx>
            <c:v>Modélisation - Autres Variants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'France 2021 - B3'!$A$4:$A$118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B3'!$D$4:$D$118</c:f>
              <c:numCache>
                <c:formatCode>#,##0</c:formatCode>
                <c:ptCount val="115"/>
                <c:pt idx="1">
                  <c:v>506</c:v>
                </c:pt>
                <c:pt idx="2">
                  <c:v>555.36030000000005</c:v>
                </c:pt>
                <c:pt idx="3">
                  <c:v>609.53569726500007</c:v>
                </c:pt>
                <c:pt idx="4">
                  <c:v>668.99590453320081</c:v>
                </c:pt>
                <c:pt idx="5">
                  <c:v>734.25645502041459</c:v>
                </c:pt>
                <c:pt idx="6">
                  <c:v>805.883172207656</c:v>
                </c:pt>
                <c:pt idx="7">
                  <c:v>884.49707565651283</c:v>
                </c:pt>
                <c:pt idx="8">
                  <c:v>970.77976538680571</c:v>
                </c:pt>
                <c:pt idx="9">
                  <c:v>1065.4793315002887</c:v>
                </c:pt>
                <c:pt idx="10">
                  <c:v>1169.4168402881419</c:v>
                </c:pt>
                <c:pt idx="11">
                  <c:v>1283.4934530582502</c:v>
                </c:pt>
                <c:pt idx="12">
                  <c:v>1408.6982394040826</c:v>
                </c:pt>
                <c:pt idx="13">
                  <c:v>1546.1167526579509</c:v>
                </c:pt>
                <c:pt idx="14">
                  <c:v>1696.940441879734</c:v>
                </c:pt>
                <c:pt idx="15">
                  <c:v>1862.4769819851022</c:v>
                </c:pt>
                <c:pt idx="16">
                  <c:v>2000.4492768105583</c:v>
                </c:pt>
                <c:pt idx="17">
                  <c:v>2148.6425592366845</c:v>
                </c:pt>
                <c:pt idx="18">
                  <c:v>2307.8140000249377</c:v>
                </c:pt>
                <c:pt idx="19">
                  <c:v>2478.776861146785</c:v>
                </c:pt>
                <c:pt idx="20">
                  <c:v>2662.4046510205385</c:v>
                </c:pt>
                <c:pt idx="21">
                  <c:v>2859.6355875681397</c:v>
                </c:pt>
                <c:pt idx="22">
                  <c:v>3071.4773918951873</c:v>
                </c:pt>
                <c:pt idx="23">
                  <c:v>3299.0124370867825</c:v>
                </c:pt>
                <c:pt idx="24">
                  <c:v>3543.4032784261713</c:v>
                </c:pt>
                <c:pt idx="25">
                  <c:v>3805.8985932919818</c:v>
                </c:pt>
                <c:pt idx="26">
                  <c:v>4087.8395610830516</c:v>
                </c:pt>
                <c:pt idx="27">
                  <c:v>4390.666715768084</c:v>
                </c:pt>
                <c:pt idx="28">
                  <c:v>4715.9273060721835</c:v>
                </c:pt>
                <c:pt idx="29">
                  <c:v>5065.2832009060103</c:v>
                </c:pt>
                <c:pt idx="30">
                  <c:v>5440.5193804291275</c:v>
                </c:pt>
                <c:pt idx="31">
                  <c:v>5843.5530561313171</c:v>
                </c:pt>
                <c:pt idx="32">
                  <c:v>6276.4434665295248</c:v>
                </c:pt>
                <c:pt idx="33">
                  <c:v>6741.4023985300319</c:v>
                </c:pt>
                <c:pt idx="34">
                  <c:v>7240.8054882131364</c:v>
                </c:pt>
                <c:pt idx="35">
                  <c:v>7777.2043587799653</c:v>
                </c:pt>
                <c:pt idx="36">
                  <c:v>8353.3396576783853</c:v>
                </c:pt>
                <c:pt idx="37">
                  <c:v>8972.1550595192002</c:v>
                </c:pt>
                <c:pt idx="38">
                  <c:v>9636.812306328382</c:v>
                </c:pt>
                <c:pt idx="39">
                  <c:v>10350.707361981187</c:v>
                </c:pt>
                <c:pt idx="40">
                  <c:v>11117.487763356752</c:v>
                </c:pt>
                <c:pt idx="41">
                  <c:v>11941.07125686622</c:v>
                </c:pt>
                <c:pt idx="42">
                  <c:v>12825.665815574868</c:v>
                </c:pt>
                <c:pt idx="43">
                  <c:v>13775.791139192654</c:v>
                </c:pt>
                <c:pt idx="44">
                  <c:v>14796.301746784044</c:v>
                </c:pt>
                <c:pt idx="45">
                  <c:v>15892.411780185805</c:v>
                </c:pt>
                <c:pt idx="46">
                  <c:v>17069.721644861969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B-47C1-B5E6-AEA56F72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1824"/>
        <c:axId val="351572384"/>
      </c:barChart>
      <c:lineChart>
        <c:grouping val="standard"/>
        <c:varyColors val="0"/>
        <c:ser>
          <c:idx val="1"/>
          <c:order val="2"/>
          <c:tx>
            <c:v>Mesure - Total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'France 2021 - B3'!$A$4:$A$118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B3'!$B$4:$B$118</c:f>
              <c:numCache>
                <c:formatCode>#,##0</c:formatCode>
                <c:ptCount val="115"/>
                <c:pt idx="0">
                  <c:v>15270</c:v>
                </c:pt>
                <c:pt idx="1">
                  <c:v>15338</c:v>
                </c:pt>
                <c:pt idx="2">
                  <c:v>17725</c:v>
                </c:pt>
                <c:pt idx="3">
                  <c:v>18218</c:v>
                </c:pt>
                <c:pt idx="4">
                  <c:v>18155</c:v>
                </c:pt>
                <c:pt idx="5">
                  <c:v>18050</c:v>
                </c:pt>
                <c:pt idx="6">
                  <c:v>17832</c:v>
                </c:pt>
                <c:pt idx="7">
                  <c:v>17765</c:v>
                </c:pt>
                <c:pt idx="8">
                  <c:v>17972</c:v>
                </c:pt>
                <c:pt idx="9">
                  <c:v>18148</c:v>
                </c:pt>
                <c:pt idx="10">
                  <c:v>18247</c:v>
                </c:pt>
                <c:pt idx="11">
                  <c:v>18270</c:v>
                </c:pt>
                <c:pt idx="12">
                  <c:v>18820</c:v>
                </c:pt>
                <c:pt idx="13">
                  <c:v>19240</c:v>
                </c:pt>
                <c:pt idx="14">
                  <c:v>19470</c:v>
                </c:pt>
                <c:pt idx="15">
                  <c:v>19760</c:v>
                </c:pt>
                <c:pt idx="16">
                  <c:v>20119</c:v>
                </c:pt>
                <c:pt idx="17">
                  <c:v>20375</c:v>
                </c:pt>
                <c:pt idx="18">
                  <c:v>20448</c:v>
                </c:pt>
                <c:pt idx="19">
                  <c:v>20230</c:v>
                </c:pt>
                <c:pt idx="20">
                  <c:v>20249</c:v>
                </c:pt>
                <c:pt idx="21">
                  <c:v>20380</c:v>
                </c:pt>
                <c:pt idx="22">
                  <c:v>20319</c:v>
                </c:pt>
                <c:pt idx="23">
                  <c:v>20385</c:v>
                </c:pt>
                <c:pt idx="24">
                  <c:v>20500</c:v>
                </c:pt>
                <c:pt idx="25">
                  <c:v>20515</c:v>
                </c:pt>
                <c:pt idx="26">
                  <c:v>20693</c:v>
                </c:pt>
                <c:pt idx="27">
                  <c:v>20615</c:v>
                </c:pt>
                <c:pt idx="28">
                  <c:v>20568</c:v>
                </c:pt>
                <c:pt idx="29">
                  <c:v>20466</c:v>
                </c:pt>
                <c:pt idx="30">
                  <c:v>21268.172926789492</c:v>
                </c:pt>
                <c:pt idx="31">
                  <c:v>21542.052949553381</c:v>
                </c:pt>
                <c:pt idx="32">
                  <c:v>21846.843600821267</c:v>
                </c:pt>
                <c:pt idx="33">
                  <c:v>22184.748067725952</c:v>
                </c:pt>
                <c:pt idx="34">
                  <c:v>22558.133456748419</c:v>
                </c:pt>
                <c:pt idx="35">
                  <c:v>22969.542931092001</c:v>
                </c:pt>
                <c:pt idx="36">
                  <c:v>23421.708747240355</c:v>
                </c:pt>
                <c:pt idx="37">
                  <c:v>23917.566257310347</c:v>
                </c:pt>
                <c:pt idx="38">
                  <c:v>24460.26894874555</c:v>
                </c:pt>
                <c:pt idx="39">
                  <c:v>25053.204598196236</c:v>
                </c:pt>
                <c:pt idx="40">
                  <c:v>25700.012622124286</c:v>
                </c:pt>
                <c:pt idx="41">
                  <c:v>26404.602712786211</c:v>
                </c:pt>
                <c:pt idx="42">
                  <c:v>27171.174854814555</c:v>
                </c:pt>
                <c:pt idx="43">
                  <c:v>28004.240824672146</c:v>
                </c:pt>
                <c:pt idx="44">
                  <c:v>28908.647282830025</c:v>
                </c:pt>
                <c:pt idx="45">
                  <c:v>29889.600576657649</c:v>
                </c:pt>
                <c:pt idx="46">
                  <c:v>30952.693380754608</c:v>
                </c:pt>
                <c:pt idx="47">
                  <c:v>31361.268933380568</c:v>
                </c:pt>
                <c:pt idx="48">
                  <c:v>31769.844486006532</c:v>
                </c:pt>
                <c:pt idx="49">
                  <c:v>32178.420038632492</c:v>
                </c:pt>
                <c:pt idx="50">
                  <c:v>32586.995591258456</c:v>
                </c:pt>
                <c:pt idx="51">
                  <c:v>32995.571143884416</c:v>
                </c:pt>
                <c:pt idx="52">
                  <c:v>31675.748298129038</c:v>
                </c:pt>
                <c:pt idx="53">
                  <c:v>30408.718366203873</c:v>
                </c:pt>
                <c:pt idx="54">
                  <c:v>29192.369631555717</c:v>
                </c:pt>
                <c:pt idx="55">
                  <c:v>28024.674846293488</c:v>
                </c:pt>
                <c:pt idx="56">
                  <c:v>26903.687852441748</c:v>
                </c:pt>
                <c:pt idx="57">
                  <c:v>25827.540338344075</c:v>
                </c:pt>
                <c:pt idx="58">
                  <c:v>24794.438724810312</c:v>
                </c:pt>
                <c:pt idx="59">
                  <c:v>23802.661175817899</c:v>
                </c:pt>
                <c:pt idx="60">
                  <c:v>22850.55472878518</c:v>
                </c:pt>
                <c:pt idx="61">
                  <c:v>21936.532539633772</c:v>
                </c:pt>
                <c:pt idx="62">
                  <c:v>21059.071238048422</c:v>
                </c:pt>
                <c:pt idx="63">
                  <c:v>20216.708388526484</c:v>
                </c:pt>
                <c:pt idx="64">
                  <c:v>19408.040052985423</c:v>
                </c:pt>
                <c:pt idx="65">
                  <c:v>18631.718450866007</c:v>
                </c:pt>
                <c:pt idx="66">
                  <c:v>17886.449712831367</c:v>
                </c:pt>
                <c:pt idx="67">
                  <c:v>17170.991724318112</c:v>
                </c:pt>
                <c:pt idx="68">
                  <c:v>16484.152055345388</c:v>
                </c:pt>
                <c:pt idx="69">
                  <c:v>15824.785973131573</c:v>
                </c:pt>
                <c:pt idx="70">
                  <c:v>15191.79453420631</c:v>
                </c:pt>
                <c:pt idx="71">
                  <c:v>14584.122752838057</c:v>
                </c:pt>
                <c:pt idx="72">
                  <c:v>14000.757842724533</c:v>
                </c:pt>
                <c:pt idx="73">
                  <c:v>13440.727529015552</c:v>
                </c:pt>
                <c:pt idx="74">
                  <c:v>12903.098427854929</c:v>
                </c:pt>
                <c:pt idx="75">
                  <c:v>12386.974490740731</c:v>
                </c:pt>
                <c:pt idx="76">
                  <c:v>11891.495511111101</c:v>
                </c:pt>
                <c:pt idx="77">
                  <c:v>11415.835690666656</c:v>
                </c:pt>
                <c:pt idx="78">
                  <c:v>10959.20226303999</c:v>
                </c:pt>
                <c:pt idx="79">
                  <c:v>10520.834172518389</c:v>
                </c:pt>
                <c:pt idx="80">
                  <c:v>10100.000805617654</c:v>
                </c:pt>
                <c:pt idx="81">
                  <c:v>9696.0007733929469</c:v>
                </c:pt>
                <c:pt idx="82">
                  <c:v>9308.1607424572285</c:v>
                </c:pt>
                <c:pt idx="83">
                  <c:v>8935.8343127589396</c:v>
                </c:pt>
                <c:pt idx="84">
                  <c:v>8578.4009402485826</c:v>
                </c:pt>
                <c:pt idx="85">
                  <c:v>8235.2649026386389</c:v>
                </c:pt>
                <c:pt idx="86">
                  <c:v>7905.8543065330932</c:v>
                </c:pt>
                <c:pt idx="87">
                  <c:v>7589.6201342717695</c:v>
                </c:pt>
                <c:pt idx="88">
                  <c:v>7286.0353289008981</c:v>
                </c:pt>
                <c:pt idx="89">
                  <c:v>6994.593915744862</c:v>
                </c:pt>
                <c:pt idx="90">
                  <c:v>6714.8101591150671</c:v>
                </c:pt>
                <c:pt idx="91">
                  <c:v>6446.2177527504646</c:v>
                </c:pt>
                <c:pt idx="92">
                  <c:v>6188.3690426404455</c:v>
                </c:pt>
                <c:pt idx="93">
                  <c:v>5940.8342809348278</c:v>
                </c:pt>
                <c:pt idx="94">
                  <c:v>5703.2009096974343</c:v>
                </c:pt>
                <c:pt idx="95">
                  <c:v>5475.0728733095366</c:v>
                </c:pt>
                <c:pt idx="96">
                  <c:v>5256.0699583771548</c:v>
                </c:pt>
                <c:pt idx="97">
                  <c:v>5045.8271600420685</c:v>
                </c:pt>
                <c:pt idx="98">
                  <c:v>4843.994073640386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AB-47C1-B5E6-AEA56F72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1824"/>
        <c:axId val="351572384"/>
      </c:lineChart>
      <c:dateAx>
        <c:axId val="351571824"/>
        <c:scaling>
          <c:orientation val="minMax"/>
          <c:max val="4431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2384"/>
        <c:crosses val="autoZero"/>
        <c:auto val="1"/>
        <c:lblOffset val="100"/>
        <c:baseTimeUnit val="days"/>
      </c:dateAx>
      <c:valAx>
        <c:axId val="351572384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18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54815989727903"/>
          <c:y val="0.93690439929576719"/>
          <c:w val="0.59319750498813562"/>
          <c:h val="4.62966203298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France - Confinement</a:t>
            </a:r>
            <a:r>
              <a:rPr lang="fr-FR" baseline="0"/>
              <a:t> type "Britannique" le 1er mars ===&gt; 8,5 semaines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6.4694981309154534E-2"/>
          <c:y val="9.8698412698412702E-2"/>
          <c:w val="0.91596715183329358"/>
          <c:h val="0.69950606174228225"/>
        </c:manualLayout>
      </c:layout>
      <c:barChart>
        <c:barDir val="col"/>
        <c:grouping val="stacked"/>
        <c:varyColors val="0"/>
        <c:ser>
          <c:idx val="2"/>
          <c:order val="0"/>
          <c:tx>
            <c:v>Modélisation - Variant Classique</c:v>
          </c:tx>
          <c:spPr>
            <a:solidFill>
              <a:schemeClr val="accent3"/>
            </a:solidFill>
            <a:ln w="19050">
              <a:noFill/>
            </a:ln>
            <a:effectLst/>
          </c:spPr>
          <c:invertIfNegative val="0"/>
          <c:cat>
            <c:numRef>
              <c:f>'France 2021 - B4'!$A$4:$A$118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B4'!$C$4:$C$118</c:f>
              <c:numCache>
                <c:formatCode>#,##0</c:formatCode>
                <c:ptCount val="115"/>
                <c:pt idx="1">
                  <c:v>14832</c:v>
                </c:pt>
                <c:pt idx="2">
                  <c:v>15032.380319999998</c:v>
                </c:pt>
                <c:pt idx="3">
                  <c:v>15235.467778123197</c:v>
                </c:pt>
                <c:pt idx="4">
                  <c:v>15441.298947805639</c:v>
                </c:pt>
                <c:pt idx="5">
                  <c:v>15649.910896590492</c:v>
                </c:pt>
                <c:pt idx="6">
                  <c:v>15861.341192803429</c:v>
                </c:pt>
                <c:pt idx="7">
                  <c:v>16075.627912318203</c:v>
                </c:pt>
                <c:pt idx="8">
                  <c:v>16292.809645413621</c:v>
                </c:pt>
                <c:pt idx="9">
                  <c:v>16512.925503723156</c:v>
                </c:pt>
                <c:pt idx="10">
                  <c:v>16736.015127278453</c:v>
                </c:pt>
                <c:pt idx="11">
                  <c:v>16962.118691647982</c:v>
                </c:pt>
                <c:pt idx="12">
                  <c:v>17191.276915172144</c:v>
                </c:pt>
                <c:pt idx="13">
                  <c:v>17423.531066296116</c:v>
                </c:pt>
                <c:pt idx="14">
                  <c:v>17658.922971001775</c:v>
                </c:pt>
                <c:pt idx="15">
                  <c:v>17897.495020340008</c:v>
                </c:pt>
                <c:pt idx="16">
                  <c:v>17751.451460974033</c:v>
                </c:pt>
                <c:pt idx="17">
                  <c:v>17606.599617052485</c:v>
                </c:pt>
                <c:pt idx="18">
                  <c:v>17462.929764177337</c:v>
                </c:pt>
                <c:pt idx="19">
                  <c:v>17320.432257301651</c:v>
                </c:pt>
                <c:pt idx="20">
                  <c:v>17179.097530082072</c:v>
                </c:pt>
                <c:pt idx="21">
                  <c:v>17038.916094236603</c:v>
                </c:pt>
                <c:pt idx="22">
                  <c:v>16899.878538907633</c:v>
                </c:pt>
                <c:pt idx="23">
                  <c:v>16761.975530030148</c:v>
                </c:pt>
                <c:pt idx="24">
                  <c:v>16625.197809705103</c:v>
                </c:pt>
                <c:pt idx="25">
                  <c:v>16489.536195577912</c:v>
                </c:pt>
                <c:pt idx="26">
                  <c:v>16354.981580221996</c:v>
                </c:pt>
                <c:pt idx="27">
                  <c:v>16221.524930527386</c:v>
                </c:pt>
                <c:pt idx="28">
                  <c:v>16089.157287094284</c:v>
                </c:pt>
                <c:pt idx="29">
                  <c:v>15957.869763631596</c:v>
                </c:pt>
                <c:pt idx="30">
                  <c:v>15827.653546360363</c:v>
                </c:pt>
                <c:pt idx="31">
                  <c:v>15698.499893422064</c:v>
                </c:pt>
                <c:pt idx="32">
                  <c:v>15570.40013429174</c:v>
                </c:pt>
                <c:pt idx="33">
                  <c:v>15443.34566919592</c:v>
                </c:pt>
                <c:pt idx="34">
                  <c:v>15317.327968535283</c:v>
                </c:pt>
                <c:pt idx="35">
                  <c:v>15192.338572312035</c:v>
                </c:pt>
                <c:pt idx="36">
                  <c:v>15068.369089561969</c:v>
                </c:pt>
                <c:pt idx="37">
                  <c:v>14945.411197791145</c:v>
                </c:pt>
                <c:pt idx="38">
                  <c:v>14823.45664241717</c:v>
                </c:pt>
                <c:pt idx="39">
                  <c:v>14702.497236215047</c:v>
                </c:pt>
                <c:pt idx="40">
                  <c:v>14582.524858767534</c:v>
                </c:pt>
                <c:pt idx="41">
                  <c:v>14463.531455919992</c:v>
                </c:pt>
                <c:pt idx="42">
                  <c:v>14345.509039239687</c:v>
                </c:pt>
                <c:pt idx="43">
                  <c:v>14228.449685479492</c:v>
                </c:pt>
                <c:pt idx="44">
                  <c:v>14112.345536045981</c:v>
                </c:pt>
                <c:pt idx="45">
                  <c:v>13997.188796471846</c:v>
                </c:pt>
                <c:pt idx="46">
                  <c:v>13882.971735892637</c:v>
                </c:pt>
                <c:pt idx="47">
                  <c:v>13769.686686527753</c:v>
                </c:pt>
                <c:pt idx="48">
                  <c:v>13657.326043165687</c:v>
                </c:pt>
                <c:pt idx="49">
                  <c:v>13545.882262653457</c:v>
                </c:pt>
                <c:pt idx="50">
                  <c:v>13435.347863390205</c:v>
                </c:pt>
                <c:pt idx="51">
                  <c:v>13325.715424824941</c:v>
                </c:pt>
                <c:pt idx="52">
                  <c:v>13216.97758695837</c:v>
                </c:pt>
                <c:pt idx="53">
                  <c:v>13109.12704984879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7-401B-BDF8-FEC14464622B}"/>
            </c:ext>
          </c:extLst>
        </c:ser>
        <c:ser>
          <c:idx val="0"/>
          <c:order val="1"/>
          <c:tx>
            <c:v>Modélisation - Autres Variants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'France 2021 - B4'!$A$4:$A$118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B4'!$D$4:$D$118</c:f>
              <c:numCache>
                <c:formatCode>#,##0</c:formatCode>
                <c:ptCount val="115"/>
                <c:pt idx="1">
                  <c:v>506</c:v>
                </c:pt>
                <c:pt idx="2">
                  <c:v>555.36030000000005</c:v>
                </c:pt>
                <c:pt idx="3">
                  <c:v>609.53569726500007</c:v>
                </c:pt>
                <c:pt idx="4">
                  <c:v>668.99590453320081</c:v>
                </c:pt>
                <c:pt idx="5">
                  <c:v>734.25645502041459</c:v>
                </c:pt>
                <c:pt idx="6">
                  <c:v>805.883172207656</c:v>
                </c:pt>
                <c:pt idx="7">
                  <c:v>884.49707565651283</c:v>
                </c:pt>
                <c:pt idx="8">
                  <c:v>970.77976538680571</c:v>
                </c:pt>
                <c:pt idx="9">
                  <c:v>1065.4793315002887</c:v>
                </c:pt>
                <c:pt idx="10">
                  <c:v>1169.4168402881419</c:v>
                </c:pt>
                <c:pt idx="11">
                  <c:v>1283.4934530582502</c:v>
                </c:pt>
                <c:pt idx="12">
                  <c:v>1408.6982394040826</c:v>
                </c:pt>
                <c:pt idx="13">
                  <c:v>1546.1167526579509</c:v>
                </c:pt>
                <c:pt idx="14">
                  <c:v>1696.940441879734</c:v>
                </c:pt>
                <c:pt idx="15">
                  <c:v>1862.4769819851022</c:v>
                </c:pt>
                <c:pt idx="16">
                  <c:v>2000.4492768105583</c:v>
                </c:pt>
                <c:pt idx="17">
                  <c:v>2148.6425592366845</c:v>
                </c:pt>
                <c:pt idx="18">
                  <c:v>2307.8140000249377</c:v>
                </c:pt>
                <c:pt idx="19">
                  <c:v>2478.776861146785</c:v>
                </c:pt>
                <c:pt idx="20">
                  <c:v>2662.4046510205385</c:v>
                </c:pt>
                <c:pt idx="21">
                  <c:v>2859.6355875681397</c:v>
                </c:pt>
                <c:pt idx="22">
                  <c:v>3071.4773918951873</c:v>
                </c:pt>
                <c:pt idx="23">
                  <c:v>3299.0124370867825</c:v>
                </c:pt>
                <c:pt idx="24">
                  <c:v>3543.4032784261713</c:v>
                </c:pt>
                <c:pt idx="25">
                  <c:v>3805.8985932919818</c:v>
                </c:pt>
                <c:pt idx="26">
                  <c:v>4087.8395610830516</c:v>
                </c:pt>
                <c:pt idx="27">
                  <c:v>4390.666715768084</c:v>
                </c:pt>
                <c:pt idx="28">
                  <c:v>4715.9273060721835</c:v>
                </c:pt>
                <c:pt idx="29">
                  <c:v>5065.2832009060103</c:v>
                </c:pt>
                <c:pt idx="30">
                  <c:v>5440.5193804291275</c:v>
                </c:pt>
                <c:pt idx="31">
                  <c:v>5843.5530561313171</c:v>
                </c:pt>
                <c:pt idx="32">
                  <c:v>6276.4434665295248</c:v>
                </c:pt>
                <c:pt idx="33">
                  <c:v>6741.4023985300319</c:v>
                </c:pt>
                <c:pt idx="34">
                  <c:v>7240.8054882131364</c:v>
                </c:pt>
                <c:pt idx="35">
                  <c:v>7777.2043587799653</c:v>
                </c:pt>
                <c:pt idx="36">
                  <c:v>8353.3396576783853</c:v>
                </c:pt>
                <c:pt idx="37">
                  <c:v>8972.1550595192002</c:v>
                </c:pt>
                <c:pt idx="38">
                  <c:v>9636.812306328382</c:v>
                </c:pt>
                <c:pt idx="39">
                  <c:v>10350.707361981187</c:v>
                </c:pt>
                <c:pt idx="40">
                  <c:v>11117.487763356752</c:v>
                </c:pt>
                <c:pt idx="41">
                  <c:v>11941.07125686622</c:v>
                </c:pt>
                <c:pt idx="42">
                  <c:v>12825.665815574868</c:v>
                </c:pt>
                <c:pt idx="43">
                  <c:v>13775.791139192654</c:v>
                </c:pt>
                <c:pt idx="44">
                  <c:v>14796.301746784044</c:v>
                </c:pt>
                <c:pt idx="45">
                  <c:v>15892.411780185805</c:v>
                </c:pt>
                <c:pt idx="46">
                  <c:v>17069.721644861969</c:v>
                </c:pt>
                <c:pt idx="47">
                  <c:v>18334.246624313342</c:v>
                </c:pt>
                <c:pt idx="48">
                  <c:v>19692.447614242472</c:v>
                </c:pt>
                <c:pt idx="49">
                  <c:v>21151.264133505552</c:v>
                </c:pt>
                <c:pt idx="50">
                  <c:v>22718.149780515643</c:v>
                </c:pt>
                <c:pt idx="51">
                  <c:v>24401.110316256239</c:v>
                </c:pt>
                <c:pt idx="52">
                  <c:v>26208.744568484501</c:v>
                </c:pt>
                <c:pt idx="53">
                  <c:v>28150.288366117831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67-401B-BDF8-FEC14464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71824"/>
        <c:axId val="351572384"/>
      </c:barChart>
      <c:lineChart>
        <c:grouping val="standard"/>
        <c:varyColors val="0"/>
        <c:ser>
          <c:idx val="1"/>
          <c:order val="2"/>
          <c:tx>
            <c:v>Mesure - Total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'France 2021 - B4'!$A$4:$A$118</c:f>
              <c:numCache>
                <c:formatCode>m/d/yyyy</c:formatCode>
                <c:ptCount val="115"/>
                <c:pt idx="0">
                  <c:v>44203</c:v>
                </c:pt>
                <c:pt idx="1">
                  <c:v>44204</c:v>
                </c:pt>
                <c:pt idx="2">
                  <c:v>44205</c:v>
                </c:pt>
                <c:pt idx="3">
                  <c:v>44206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44212</c:v>
                </c:pt>
                <c:pt idx="10">
                  <c:v>44213</c:v>
                </c:pt>
                <c:pt idx="11">
                  <c:v>44214</c:v>
                </c:pt>
                <c:pt idx="12">
                  <c:v>44215</c:v>
                </c:pt>
                <c:pt idx="13">
                  <c:v>44216</c:v>
                </c:pt>
                <c:pt idx="14">
                  <c:v>44217</c:v>
                </c:pt>
                <c:pt idx="15">
                  <c:v>44218</c:v>
                </c:pt>
                <c:pt idx="16">
                  <c:v>44219</c:v>
                </c:pt>
                <c:pt idx="17">
                  <c:v>44220</c:v>
                </c:pt>
                <c:pt idx="18">
                  <c:v>44221</c:v>
                </c:pt>
                <c:pt idx="19">
                  <c:v>44222</c:v>
                </c:pt>
                <c:pt idx="20">
                  <c:v>44223</c:v>
                </c:pt>
                <c:pt idx="21">
                  <c:v>44224</c:v>
                </c:pt>
                <c:pt idx="22">
                  <c:v>44225</c:v>
                </c:pt>
                <c:pt idx="23">
                  <c:v>44226</c:v>
                </c:pt>
                <c:pt idx="24">
                  <c:v>44227</c:v>
                </c:pt>
                <c:pt idx="25">
                  <c:v>44228</c:v>
                </c:pt>
                <c:pt idx="26">
                  <c:v>44229</c:v>
                </c:pt>
                <c:pt idx="27">
                  <c:v>44230</c:v>
                </c:pt>
                <c:pt idx="28">
                  <c:v>44231</c:v>
                </c:pt>
                <c:pt idx="29">
                  <c:v>44232</c:v>
                </c:pt>
                <c:pt idx="30">
                  <c:v>44233</c:v>
                </c:pt>
                <c:pt idx="31">
                  <c:v>44234</c:v>
                </c:pt>
                <c:pt idx="32">
                  <c:v>44235</c:v>
                </c:pt>
                <c:pt idx="33">
                  <c:v>44236</c:v>
                </c:pt>
                <c:pt idx="34">
                  <c:v>44237</c:v>
                </c:pt>
                <c:pt idx="35">
                  <c:v>44238</c:v>
                </c:pt>
                <c:pt idx="36">
                  <c:v>44239</c:v>
                </c:pt>
                <c:pt idx="37">
                  <c:v>44240</c:v>
                </c:pt>
                <c:pt idx="38">
                  <c:v>44241</c:v>
                </c:pt>
                <c:pt idx="39">
                  <c:v>44242</c:v>
                </c:pt>
                <c:pt idx="40">
                  <c:v>44243</c:v>
                </c:pt>
                <c:pt idx="41">
                  <c:v>44244</c:v>
                </c:pt>
                <c:pt idx="42">
                  <c:v>44245</c:v>
                </c:pt>
                <c:pt idx="43">
                  <c:v>44246</c:v>
                </c:pt>
                <c:pt idx="44">
                  <c:v>44247</c:v>
                </c:pt>
                <c:pt idx="45">
                  <c:v>44248</c:v>
                </c:pt>
                <c:pt idx="46">
                  <c:v>44249</c:v>
                </c:pt>
                <c:pt idx="47">
                  <c:v>44250</c:v>
                </c:pt>
                <c:pt idx="48">
                  <c:v>44251</c:v>
                </c:pt>
                <c:pt idx="49">
                  <c:v>44252</c:v>
                </c:pt>
                <c:pt idx="50">
                  <c:v>44253</c:v>
                </c:pt>
                <c:pt idx="51">
                  <c:v>44254</c:v>
                </c:pt>
                <c:pt idx="52">
                  <c:v>44255</c:v>
                </c:pt>
                <c:pt idx="53">
                  <c:v>44256</c:v>
                </c:pt>
                <c:pt idx="54">
                  <c:v>44257</c:v>
                </c:pt>
                <c:pt idx="55">
                  <c:v>44258</c:v>
                </c:pt>
                <c:pt idx="56">
                  <c:v>44259</c:v>
                </c:pt>
                <c:pt idx="57">
                  <c:v>44260</c:v>
                </c:pt>
                <c:pt idx="58">
                  <c:v>44261</c:v>
                </c:pt>
                <c:pt idx="59">
                  <c:v>44262</c:v>
                </c:pt>
                <c:pt idx="60">
                  <c:v>44263</c:v>
                </c:pt>
                <c:pt idx="61">
                  <c:v>44264</c:v>
                </c:pt>
                <c:pt idx="62">
                  <c:v>44265</c:v>
                </c:pt>
                <c:pt idx="63">
                  <c:v>44266</c:v>
                </c:pt>
                <c:pt idx="64">
                  <c:v>44267</c:v>
                </c:pt>
                <c:pt idx="65">
                  <c:v>44268</c:v>
                </c:pt>
                <c:pt idx="66">
                  <c:v>44269</c:v>
                </c:pt>
                <c:pt idx="67">
                  <c:v>44270</c:v>
                </c:pt>
                <c:pt idx="68">
                  <c:v>44271</c:v>
                </c:pt>
                <c:pt idx="69">
                  <c:v>44272</c:v>
                </c:pt>
                <c:pt idx="70">
                  <c:v>44273</c:v>
                </c:pt>
                <c:pt idx="71">
                  <c:v>44274</c:v>
                </c:pt>
                <c:pt idx="72">
                  <c:v>44275</c:v>
                </c:pt>
                <c:pt idx="73">
                  <c:v>44276</c:v>
                </c:pt>
                <c:pt idx="74">
                  <c:v>44277</c:v>
                </c:pt>
                <c:pt idx="75">
                  <c:v>44278</c:v>
                </c:pt>
                <c:pt idx="76">
                  <c:v>44279</c:v>
                </c:pt>
                <c:pt idx="77">
                  <c:v>44280</c:v>
                </c:pt>
                <c:pt idx="78">
                  <c:v>44281</c:v>
                </c:pt>
                <c:pt idx="79">
                  <c:v>44282</c:v>
                </c:pt>
                <c:pt idx="80">
                  <c:v>44283</c:v>
                </c:pt>
                <c:pt idx="81">
                  <c:v>44284</c:v>
                </c:pt>
                <c:pt idx="82">
                  <c:v>44285</c:v>
                </c:pt>
                <c:pt idx="83">
                  <c:v>44286</c:v>
                </c:pt>
                <c:pt idx="84">
                  <c:v>44287</c:v>
                </c:pt>
                <c:pt idx="85">
                  <c:v>44288</c:v>
                </c:pt>
                <c:pt idx="86">
                  <c:v>44289</c:v>
                </c:pt>
                <c:pt idx="87">
                  <c:v>44290</c:v>
                </c:pt>
                <c:pt idx="88">
                  <c:v>44291</c:v>
                </c:pt>
                <c:pt idx="89">
                  <c:v>44292</c:v>
                </c:pt>
                <c:pt idx="90">
                  <c:v>44293</c:v>
                </c:pt>
                <c:pt idx="91">
                  <c:v>44294</c:v>
                </c:pt>
                <c:pt idx="92">
                  <c:v>44295</c:v>
                </c:pt>
                <c:pt idx="93">
                  <c:v>44296</c:v>
                </c:pt>
                <c:pt idx="94">
                  <c:v>44297</c:v>
                </c:pt>
                <c:pt idx="95">
                  <c:v>44298</c:v>
                </c:pt>
                <c:pt idx="96">
                  <c:v>44299</c:v>
                </c:pt>
                <c:pt idx="97">
                  <c:v>44300</c:v>
                </c:pt>
                <c:pt idx="98">
                  <c:v>44301</c:v>
                </c:pt>
                <c:pt idx="99">
                  <c:v>44302</c:v>
                </c:pt>
                <c:pt idx="100">
                  <c:v>44303</c:v>
                </c:pt>
                <c:pt idx="101">
                  <c:v>44304</c:v>
                </c:pt>
                <c:pt idx="102">
                  <c:v>44305</c:v>
                </c:pt>
                <c:pt idx="103">
                  <c:v>44306</c:v>
                </c:pt>
                <c:pt idx="104">
                  <c:v>44307</c:v>
                </c:pt>
                <c:pt idx="105">
                  <c:v>44308</c:v>
                </c:pt>
                <c:pt idx="106">
                  <c:v>44309</c:v>
                </c:pt>
                <c:pt idx="107">
                  <c:v>44310</c:v>
                </c:pt>
                <c:pt idx="108">
                  <c:v>44311</c:v>
                </c:pt>
                <c:pt idx="109">
                  <c:v>44312</c:v>
                </c:pt>
                <c:pt idx="110">
                  <c:v>44313</c:v>
                </c:pt>
                <c:pt idx="111">
                  <c:v>44314</c:v>
                </c:pt>
                <c:pt idx="112">
                  <c:v>44315</c:v>
                </c:pt>
                <c:pt idx="113">
                  <c:v>44316</c:v>
                </c:pt>
                <c:pt idx="114">
                  <c:v>44317</c:v>
                </c:pt>
              </c:numCache>
            </c:numRef>
          </c:cat>
          <c:val>
            <c:numRef>
              <c:f>'France 2021 - B4'!$B$4:$B$118</c:f>
              <c:numCache>
                <c:formatCode>#,##0</c:formatCode>
                <c:ptCount val="115"/>
                <c:pt idx="0">
                  <c:v>15270</c:v>
                </c:pt>
                <c:pt idx="1">
                  <c:v>15338</c:v>
                </c:pt>
                <c:pt idx="2">
                  <c:v>17725</c:v>
                </c:pt>
                <c:pt idx="3">
                  <c:v>18218</c:v>
                </c:pt>
                <c:pt idx="4">
                  <c:v>18155</c:v>
                </c:pt>
                <c:pt idx="5">
                  <c:v>18050</c:v>
                </c:pt>
                <c:pt idx="6">
                  <c:v>17832</c:v>
                </c:pt>
                <c:pt idx="7">
                  <c:v>17765</c:v>
                </c:pt>
                <c:pt idx="8">
                  <c:v>17972</c:v>
                </c:pt>
                <c:pt idx="9">
                  <c:v>18148</c:v>
                </c:pt>
                <c:pt idx="10">
                  <c:v>18247</c:v>
                </c:pt>
                <c:pt idx="11">
                  <c:v>18270</c:v>
                </c:pt>
                <c:pt idx="12">
                  <c:v>18820</c:v>
                </c:pt>
                <c:pt idx="13">
                  <c:v>19240</c:v>
                </c:pt>
                <c:pt idx="14">
                  <c:v>19470</c:v>
                </c:pt>
                <c:pt idx="15">
                  <c:v>19760</c:v>
                </c:pt>
                <c:pt idx="16">
                  <c:v>20119</c:v>
                </c:pt>
                <c:pt idx="17">
                  <c:v>20375</c:v>
                </c:pt>
                <c:pt idx="18">
                  <c:v>20448</c:v>
                </c:pt>
                <c:pt idx="19">
                  <c:v>20230</c:v>
                </c:pt>
                <c:pt idx="20">
                  <c:v>20249</c:v>
                </c:pt>
                <c:pt idx="21">
                  <c:v>20380</c:v>
                </c:pt>
                <c:pt idx="22">
                  <c:v>20319</c:v>
                </c:pt>
                <c:pt idx="23">
                  <c:v>20385</c:v>
                </c:pt>
                <c:pt idx="24">
                  <c:v>20500</c:v>
                </c:pt>
                <c:pt idx="25">
                  <c:v>20515</c:v>
                </c:pt>
                <c:pt idx="26">
                  <c:v>20693</c:v>
                </c:pt>
                <c:pt idx="27">
                  <c:v>20615</c:v>
                </c:pt>
                <c:pt idx="28">
                  <c:v>20568</c:v>
                </c:pt>
                <c:pt idx="29">
                  <c:v>20466</c:v>
                </c:pt>
                <c:pt idx="30">
                  <c:v>21268.172926789492</c:v>
                </c:pt>
                <c:pt idx="31">
                  <c:v>21542.052949553381</c:v>
                </c:pt>
                <c:pt idx="32">
                  <c:v>21846.843600821267</c:v>
                </c:pt>
                <c:pt idx="33">
                  <c:v>22184.748067725952</c:v>
                </c:pt>
                <c:pt idx="34">
                  <c:v>22558.133456748419</c:v>
                </c:pt>
                <c:pt idx="35">
                  <c:v>22969.542931092001</c:v>
                </c:pt>
                <c:pt idx="36">
                  <c:v>23421.708747240355</c:v>
                </c:pt>
                <c:pt idx="37">
                  <c:v>23917.566257310347</c:v>
                </c:pt>
                <c:pt idx="38">
                  <c:v>24460.26894874555</c:v>
                </c:pt>
                <c:pt idx="39">
                  <c:v>25053.204598196236</c:v>
                </c:pt>
                <c:pt idx="40">
                  <c:v>25700.012622124286</c:v>
                </c:pt>
                <c:pt idx="41">
                  <c:v>26404.602712786211</c:v>
                </c:pt>
                <c:pt idx="42">
                  <c:v>27171.174854814555</c:v>
                </c:pt>
                <c:pt idx="43">
                  <c:v>28004.240824672146</c:v>
                </c:pt>
                <c:pt idx="44">
                  <c:v>28908.647282830025</c:v>
                </c:pt>
                <c:pt idx="45">
                  <c:v>29889.600576657649</c:v>
                </c:pt>
                <c:pt idx="46">
                  <c:v>30952.693380754608</c:v>
                </c:pt>
                <c:pt idx="47">
                  <c:v>32103.933310841094</c:v>
                </c:pt>
                <c:pt idx="48">
                  <c:v>33349.773657408157</c:v>
                </c:pt>
                <c:pt idx="49">
                  <c:v>34697.146396159005</c:v>
                </c:pt>
                <c:pt idx="50">
                  <c:v>36153.497643905852</c:v>
                </c:pt>
                <c:pt idx="51">
                  <c:v>37726.825741081178</c:v>
                </c:pt>
                <c:pt idx="52">
                  <c:v>39425.722155442869</c:v>
                </c:pt>
                <c:pt idx="53">
                  <c:v>41259.415415966621</c:v>
                </c:pt>
                <c:pt idx="54">
                  <c:v>41804.039699457382</c:v>
                </c:pt>
                <c:pt idx="55">
                  <c:v>42348.663982948143</c:v>
                </c:pt>
                <c:pt idx="56">
                  <c:v>42893.288266438896</c:v>
                </c:pt>
                <c:pt idx="57">
                  <c:v>43437.912549929657</c:v>
                </c:pt>
                <c:pt idx="58">
                  <c:v>43982.536833420418</c:v>
                </c:pt>
                <c:pt idx="59">
                  <c:v>42223.2353600836</c:v>
                </c:pt>
                <c:pt idx="60">
                  <c:v>40534.305945680251</c:v>
                </c:pt>
                <c:pt idx="61">
                  <c:v>38912.933707853037</c:v>
                </c:pt>
                <c:pt idx="62">
                  <c:v>37356.416359538911</c:v>
                </c:pt>
                <c:pt idx="63">
                  <c:v>35862.159705157355</c:v>
                </c:pt>
                <c:pt idx="64">
                  <c:v>34427.673316951063</c:v>
                </c:pt>
                <c:pt idx="65">
                  <c:v>33050.566384273021</c:v>
                </c:pt>
                <c:pt idx="66">
                  <c:v>31728.543728902099</c:v>
                </c:pt>
                <c:pt idx="67">
                  <c:v>30459.401979746013</c:v>
                </c:pt>
                <c:pt idx="68">
                  <c:v>29241.025900556171</c:v>
                </c:pt>
                <c:pt idx="69">
                  <c:v>28071.384864533924</c:v>
                </c:pt>
                <c:pt idx="70">
                  <c:v>26948.529469952566</c:v>
                </c:pt>
                <c:pt idx="71">
                  <c:v>25870.588291154461</c:v>
                </c:pt>
                <c:pt idx="72">
                  <c:v>24835.764759508282</c:v>
                </c:pt>
                <c:pt idx="73">
                  <c:v>23842.334169127949</c:v>
                </c:pt>
                <c:pt idx="74">
                  <c:v>22888.640802362832</c:v>
                </c:pt>
                <c:pt idx="75">
                  <c:v>21973.095170268316</c:v>
                </c:pt>
                <c:pt idx="76">
                  <c:v>21094.171363457583</c:v>
                </c:pt>
                <c:pt idx="77">
                  <c:v>20250.404508919277</c:v>
                </c:pt>
                <c:pt idx="78">
                  <c:v>19440.388328562505</c:v>
                </c:pt>
                <c:pt idx="79">
                  <c:v>18662.772795420005</c:v>
                </c:pt>
                <c:pt idx="80">
                  <c:v>17916.261883603205</c:v>
                </c:pt>
                <c:pt idx="81">
                  <c:v>17199.611408259076</c:v>
                </c:pt>
                <c:pt idx="82">
                  <c:v>16511.626951928713</c:v>
                </c:pt>
                <c:pt idx="83">
                  <c:v>15851.161873851563</c:v>
                </c:pt>
                <c:pt idx="84">
                  <c:v>15217.1153988975</c:v>
                </c:pt>
                <c:pt idx="85">
                  <c:v>14608.430782941599</c:v>
                </c:pt>
                <c:pt idx="86">
                  <c:v>14024.093551623935</c:v>
                </c:pt>
                <c:pt idx="87">
                  <c:v>13463.129809558977</c:v>
                </c:pt>
                <c:pt idx="88">
                  <c:v>12924.604617176617</c:v>
                </c:pt>
                <c:pt idx="89">
                  <c:v>12407.620432489552</c:v>
                </c:pt>
                <c:pt idx="90">
                  <c:v>11911.315615189969</c:v>
                </c:pt>
                <c:pt idx="91">
                  <c:v>11434.862990582371</c:v>
                </c:pt>
                <c:pt idx="92">
                  <c:v>10977.468470959077</c:v>
                </c:pt>
                <c:pt idx="93">
                  <c:v>10538.369732120713</c:v>
                </c:pt>
                <c:pt idx="94">
                  <c:v>10116.834942835883</c:v>
                </c:pt>
                <c:pt idx="95">
                  <c:v>9712.1615451224479</c:v>
                </c:pt>
                <c:pt idx="96">
                  <c:v>9323.6750833175502</c:v>
                </c:pt>
                <c:pt idx="97">
                  <c:v>8950.7280799848486</c:v>
                </c:pt>
                <c:pt idx="98">
                  <c:v>8592.6989567854544</c:v>
                </c:pt>
                <c:pt idx="99">
                  <c:v>8248.9909985140366</c:v>
                </c:pt>
                <c:pt idx="100">
                  <c:v>7919.0313585734748</c:v>
                </c:pt>
                <c:pt idx="101">
                  <c:v>7602.2701042305353</c:v>
                </c:pt>
                <c:pt idx="102">
                  <c:v>7298.1793000613134</c:v>
                </c:pt>
                <c:pt idx="103">
                  <c:v>7006.2521280588608</c:v>
                </c:pt>
                <c:pt idx="104">
                  <c:v>6726.0020429365059</c:v>
                </c:pt>
                <c:pt idx="105">
                  <c:v>6456.9619612190454</c:v>
                </c:pt>
                <c:pt idx="106">
                  <c:v>6198.6834827702833</c:v>
                </c:pt>
                <c:pt idx="107">
                  <c:v>5950.7361434594714</c:v>
                </c:pt>
                <c:pt idx="108">
                  <c:v>5712.7066977210925</c:v>
                </c:pt>
                <c:pt idx="109">
                  <c:v>5484.1984298122488</c:v>
                </c:pt>
                <c:pt idx="110">
                  <c:v>5264.8304926197588</c:v>
                </c:pt>
                <c:pt idx="111">
                  <c:v>5054.2372729149683</c:v>
                </c:pt>
                <c:pt idx="112">
                  <c:v>4852.0677819983694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67-401B-BDF8-FEC144646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71824"/>
        <c:axId val="351572384"/>
      </c:lineChart>
      <c:dateAx>
        <c:axId val="351571824"/>
        <c:scaling>
          <c:orientation val="minMax"/>
          <c:max val="44316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2384"/>
        <c:crosses val="autoZero"/>
        <c:auto val="1"/>
        <c:lblOffset val="100"/>
        <c:baseTimeUnit val="days"/>
      </c:dateAx>
      <c:valAx>
        <c:axId val="351572384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1571824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54815989727903"/>
          <c:y val="0.93690439929576719"/>
          <c:w val="0.59319750498813562"/>
          <c:h val="4.62966203298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152400</xdr:rowOff>
    </xdr:from>
    <xdr:to>
      <xdr:col>18</xdr:col>
      <xdr:colOff>457200</xdr:colOff>
      <xdr:row>32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E6DF2DC-CB55-47C5-8040-78D3C5A2D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152400</xdr:rowOff>
    </xdr:from>
    <xdr:to>
      <xdr:col>18</xdr:col>
      <xdr:colOff>457200</xdr:colOff>
      <xdr:row>32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0F7B03-C451-4DE5-830B-FEF7FE629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152400</xdr:rowOff>
    </xdr:from>
    <xdr:to>
      <xdr:col>18</xdr:col>
      <xdr:colOff>457200</xdr:colOff>
      <xdr:row>32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2E4F38F-510A-47CF-BD43-4E3FBE443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152400</xdr:rowOff>
    </xdr:from>
    <xdr:to>
      <xdr:col>18</xdr:col>
      <xdr:colOff>457200</xdr:colOff>
      <xdr:row>32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96D7161-10DB-4AA1-AB40-6E0481BB0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3</xdr:row>
      <xdr:rowOff>152400</xdr:rowOff>
    </xdr:from>
    <xdr:to>
      <xdr:col>18</xdr:col>
      <xdr:colOff>457200</xdr:colOff>
      <xdr:row>32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521905-4765-4F7A-98EB-C045CB6EA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B950-0C0B-49B9-A44B-F2604C61AD65}">
  <dimension ref="A2:H105"/>
  <sheetViews>
    <sheetView tabSelected="1" workbookViewId="0">
      <selection activeCell="O4" sqref="O4"/>
    </sheetView>
  </sheetViews>
  <sheetFormatPr baseColWidth="10" defaultRowHeight="12.75" x14ac:dyDescent="0.25"/>
  <cols>
    <col min="1" max="1" width="9.140625" style="2" customWidth="1"/>
    <col min="2" max="2" width="6.7109375" style="2" customWidth="1"/>
    <col min="3" max="4" width="6.85546875" style="2" customWidth="1"/>
    <col min="5" max="5" width="2.5703125" style="1" customWidth="1"/>
    <col min="6" max="6" width="5.5703125" style="1" bestFit="1" customWidth="1"/>
    <col min="7" max="7" width="6.140625" style="1" bestFit="1" customWidth="1"/>
    <col min="8" max="8" width="6.42578125" style="2" bestFit="1" customWidth="1"/>
    <col min="9" max="16384" width="11.42578125" style="1"/>
  </cols>
  <sheetData>
    <row r="2" spans="1:8" x14ac:dyDescent="0.25">
      <c r="A2" s="12" t="s">
        <v>3</v>
      </c>
      <c r="B2" s="11" t="s">
        <v>2</v>
      </c>
      <c r="C2" s="10" t="s">
        <v>1</v>
      </c>
      <c r="D2" s="10" t="s">
        <v>0</v>
      </c>
    </row>
    <row r="3" spans="1:8" x14ac:dyDescent="0.25">
      <c r="A3" s="9"/>
      <c r="B3" s="8"/>
      <c r="C3" s="7"/>
      <c r="D3" s="7"/>
    </row>
    <row r="4" spans="1:8" x14ac:dyDescent="0.25">
      <c r="A4" s="4">
        <v>44203</v>
      </c>
      <c r="B4" s="3">
        <v>15270</v>
      </c>
      <c r="C4" s="3"/>
      <c r="D4" s="3"/>
      <c r="G4" s="6"/>
      <c r="H4" s="6"/>
    </row>
    <row r="5" spans="1:8" x14ac:dyDescent="0.25">
      <c r="A5" s="4">
        <v>44204</v>
      </c>
      <c r="B5" s="3">
        <v>15338</v>
      </c>
      <c r="C5" s="3">
        <v>14832</v>
      </c>
      <c r="D5" s="3">
        <v>506</v>
      </c>
      <c r="F5" s="5">
        <v>3.3000000000000002E-2</v>
      </c>
      <c r="G5" s="6">
        <v>1.3509999999999999E-2</v>
      </c>
      <c r="H5" s="6">
        <v>9.7549999999999998E-2</v>
      </c>
    </row>
    <row r="6" spans="1:8" x14ac:dyDescent="0.25">
      <c r="A6" s="4">
        <v>44205</v>
      </c>
      <c r="B6" s="3">
        <v>17725</v>
      </c>
      <c r="C6" s="3">
        <f>C5*(1+$G$5)</f>
        <v>15032.380319999998</v>
      </c>
      <c r="D6" s="3">
        <f>D5*(1+$H$5)</f>
        <v>555.36030000000005</v>
      </c>
      <c r="G6" s="6"/>
      <c r="H6" s="6"/>
    </row>
    <row r="7" spans="1:8" x14ac:dyDescent="0.25">
      <c r="A7" s="4">
        <v>44206</v>
      </c>
      <c r="B7" s="3">
        <v>18218</v>
      </c>
      <c r="C7" s="3">
        <f>C6*(1+$G$5)</f>
        <v>15235.467778123197</v>
      </c>
      <c r="D7" s="3">
        <f>D6*(1+$H$5)</f>
        <v>609.53569726500007</v>
      </c>
      <c r="G7" s="6"/>
      <c r="H7" s="6"/>
    </row>
    <row r="8" spans="1:8" x14ac:dyDescent="0.25">
      <c r="A8" s="4">
        <v>44207</v>
      </c>
      <c r="B8" s="3">
        <v>18155</v>
      </c>
      <c r="C8" s="3">
        <f>C7*(1+$G$5)</f>
        <v>15441.298947805639</v>
      </c>
      <c r="D8" s="3">
        <f>D7*(1+$H$5)</f>
        <v>668.99590453320081</v>
      </c>
      <c r="G8" s="6"/>
      <c r="H8" s="6"/>
    </row>
    <row r="9" spans="1:8" x14ac:dyDescent="0.25">
      <c r="A9" s="4">
        <v>44208</v>
      </c>
      <c r="B9" s="3">
        <v>18050</v>
      </c>
      <c r="C9" s="3">
        <f>C8*(1+$G$5)</f>
        <v>15649.910896590492</v>
      </c>
      <c r="D9" s="3">
        <f>D8*(1+$H$5)</f>
        <v>734.25645502041459</v>
      </c>
      <c r="G9" s="6"/>
      <c r="H9" s="6"/>
    </row>
    <row r="10" spans="1:8" x14ac:dyDescent="0.25">
      <c r="A10" s="4">
        <v>44209</v>
      </c>
      <c r="B10" s="3">
        <v>17832</v>
      </c>
      <c r="C10" s="3">
        <f>C9*(1+$G$5)</f>
        <v>15861.341192803429</v>
      </c>
      <c r="D10" s="3">
        <f>D9*(1+$H$5)</f>
        <v>805.883172207656</v>
      </c>
      <c r="G10" s="6"/>
      <c r="H10" s="6"/>
    </row>
    <row r="11" spans="1:8" x14ac:dyDescent="0.25">
      <c r="A11" s="4">
        <v>44210</v>
      </c>
      <c r="B11" s="3">
        <v>17765</v>
      </c>
      <c r="C11" s="3">
        <f>C10*(1+$G$5)</f>
        <v>16075.627912318203</v>
      </c>
      <c r="D11" s="3">
        <f>D10*(1+$H$5)</f>
        <v>884.49707565651283</v>
      </c>
      <c r="G11" s="6"/>
      <c r="H11" s="6"/>
    </row>
    <row r="12" spans="1:8" x14ac:dyDescent="0.25">
      <c r="A12" s="4">
        <v>44211</v>
      </c>
      <c r="B12" s="3">
        <v>17972</v>
      </c>
      <c r="C12" s="3">
        <f>C11*(1+$G$5)</f>
        <v>16292.809645413621</v>
      </c>
      <c r="D12" s="3">
        <f>D11*(1+$H$5)</f>
        <v>970.77976538680571</v>
      </c>
      <c r="G12" s="6"/>
      <c r="H12" s="6"/>
    </row>
    <row r="13" spans="1:8" x14ac:dyDescent="0.25">
      <c r="A13" s="4">
        <v>44212</v>
      </c>
      <c r="B13" s="3">
        <v>18148</v>
      </c>
      <c r="C13" s="3">
        <f>C12*(1+$G$5)</f>
        <v>16512.925503723156</v>
      </c>
      <c r="D13" s="3">
        <f>D12*(1+$H$5)</f>
        <v>1065.4793315002887</v>
      </c>
      <c r="G13" s="6"/>
      <c r="H13" s="6"/>
    </row>
    <row r="14" spans="1:8" x14ac:dyDescent="0.25">
      <c r="A14" s="4">
        <v>44213</v>
      </c>
      <c r="B14" s="3">
        <v>18247</v>
      </c>
      <c r="C14" s="3">
        <f>C13*(1+$G$5)</f>
        <v>16736.015127278453</v>
      </c>
      <c r="D14" s="3">
        <f>D13*(1+$H$5)</f>
        <v>1169.4168402881419</v>
      </c>
      <c r="G14" s="6"/>
      <c r="H14" s="6"/>
    </row>
    <row r="15" spans="1:8" x14ac:dyDescent="0.25">
      <c r="A15" s="4">
        <v>44214</v>
      </c>
      <c r="B15" s="3">
        <v>18270</v>
      </c>
      <c r="C15" s="3">
        <f>C14*(1+$G$5)</f>
        <v>16962.118691647982</v>
      </c>
      <c r="D15" s="3">
        <f>D14*(1+$H$5)</f>
        <v>1283.4934530582502</v>
      </c>
      <c r="G15" s="6"/>
      <c r="H15" s="6"/>
    </row>
    <row r="16" spans="1:8" x14ac:dyDescent="0.25">
      <c r="A16" s="4">
        <v>44215</v>
      </c>
      <c r="B16" s="3">
        <v>18820</v>
      </c>
      <c r="C16" s="3">
        <f>C15*(1+$G$5)</f>
        <v>17191.276915172144</v>
      </c>
      <c r="D16" s="3">
        <f>D15*(1+$H$5)</f>
        <v>1408.6982394040826</v>
      </c>
      <c r="G16" s="6"/>
      <c r="H16" s="6"/>
    </row>
    <row r="17" spans="1:8" x14ac:dyDescent="0.25">
      <c r="A17" s="4">
        <v>44216</v>
      </c>
      <c r="B17" s="3">
        <v>19240</v>
      </c>
      <c r="C17" s="3">
        <f>C16*(1+$G$5)</f>
        <v>17423.531066296116</v>
      </c>
      <c r="D17" s="3">
        <f>D16*(1+$H$5)</f>
        <v>1546.1167526579509</v>
      </c>
      <c r="G17" s="6"/>
      <c r="H17" s="6"/>
    </row>
    <row r="18" spans="1:8" x14ac:dyDescent="0.25">
      <c r="A18" s="4">
        <v>44217</v>
      </c>
      <c r="B18" s="3">
        <v>19470</v>
      </c>
      <c r="C18" s="3">
        <f>C17*(1+$G$5)</f>
        <v>17658.922971001775</v>
      </c>
      <c r="D18" s="3">
        <f>D17*(1+$H$5)</f>
        <v>1696.940441879734</v>
      </c>
      <c r="G18" s="6"/>
      <c r="H18" s="6"/>
    </row>
    <row r="19" spans="1:8" x14ac:dyDescent="0.25">
      <c r="A19" s="4">
        <v>44218</v>
      </c>
      <c r="B19" s="3">
        <v>19760</v>
      </c>
      <c r="C19" s="3">
        <f>C18*(1+$G$5)</f>
        <v>17897.495020340008</v>
      </c>
      <c r="D19" s="3">
        <f>D18*(1+$H$5)</f>
        <v>1862.4769819851022</v>
      </c>
      <c r="F19" s="5">
        <f>D19/(D19+C19)</f>
        <v>9.4255041543882187E-2</v>
      </c>
      <c r="G19" s="6">
        <v>-8.1600000000000006E-3</v>
      </c>
      <c r="H19" s="6">
        <v>7.4079999999999993E-2</v>
      </c>
    </row>
    <row r="20" spans="1:8" x14ac:dyDescent="0.25">
      <c r="A20" s="4">
        <v>44219</v>
      </c>
      <c r="B20" s="3">
        <v>20119</v>
      </c>
      <c r="C20" s="3">
        <f>C19*(1+$G$19)</f>
        <v>17751.451460974033</v>
      </c>
      <c r="D20" s="3">
        <f>D19*(1+$H$19)</f>
        <v>2000.4492768105583</v>
      </c>
      <c r="G20" s="6"/>
      <c r="H20" s="6"/>
    </row>
    <row r="21" spans="1:8" x14ac:dyDescent="0.25">
      <c r="A21" s="4">
        <v>44220</v>
      </c>
      <c r="B21" s="3">
        <v>20375</v>
      </c>
      <c r="C21" s="3">
        <f>C20*(1+$G$19)</f>
        <v>17606.599617052485</v>
      </c>
      <c r="D21" s="3">
        <f>D20*(1+$H$19)</f>
        <v>2148.6425592366845</v>
      </c>
      <c r="G21" s="6"/>
      <c r="H21" s="6"/>
    </row>
    <row r="22" spans="1:8" x14ac:dyDescent="0.25">
      <c r="A22" s="4">
        <v>44221</v>
      </c>
      <c r="B22" s="3">
        <v>20448</v>
      </c>
      <c r="C22" s="3">
        <f>C21*(1+$G$19)</f>
        <v>17462.929764177337</v>
      </c>
      <c r="D22" s="3">
        <f>D21*(1+$H$19)</f>
        <v>2307.8140000249377</v>
      </c>
      <c r="G22" s="6"/>
      <c r="H22" s="6"/>
    </row>
    <row r="23" spans="1:8" x14ac:dyDescent="0.25">
      <c r="A23" s="4">
        <v>44222</v>
      </c>
      <c r="B23" s="3">
        <v>20230</v>
      </c>
      <c r="C23" s="3">
        <f>C22*(1+$G$19)</f>
        <v>17320.432257301651</v>
      </c>
      <c r="D23" s="3">
        <f>D22*(1+$H$19)</f>
        <v>2478.776861146785</v>
      </c>
      <c r="G23" s="6"/>
      <c r="H23" s="6"/>
    </row>
    <row r="24" spans="1:8" x14ac:dyDescent="0.25">
      <c r="A24" s="4">
        <v>44223</v>
      </c>
      <c r="B24" s="3">
        <v>20249</v>
      </c>
      <c r="C24" s="3">
        <f>C23*(1+$G$19)</f>
        <v>17179.097530082072</v>
      </c>
      <c r="D24" s="3">
        <f>D23*(1+$H$19)</f>
        <v>2662.4046510205385</v>
      </c>
      <c r="F24" s="5">
        <f>D24/(D24+C24)</f>
        <v>0.13418362313092699</v>
      </c>
      <c r="G24" s="6"/>
      <c r="H24" s="6"/>
    </row>
    <row r="25" spans="1:8" x14ac:dyDescent="0.25">
      <c r="A25" s="4">
        <v>44224</v>
      </c>
      <c r="B25" s="3">
        <v>20380</v>
      </c>
      <c r="C25" s="3">
        <f>C24*(1+$G$19)</f>
        <v>17038.916094236603</v>
      </c>
      <c r="D25" s="3">
        <f>D24*(1+$H$19)</f>
        <v>2859.6355875681397</v>
      </c>
    </row>
    <row r="26" spans="1:8" x14ac:dyDescent="0.25">
      <c r="A26" s="4">
        <v>44225</v>
      </c>
      <c r="B26" s="3">
        <v>20319</v>
      </c>
      <c r="C26" s="3">
        <f>C25*(1+$G$19)</f>
        <v>16899.878538907633</v>
      </c>
      <c r="D26" s="3">
        <f>D25*(1+$H$19)</f>
        <v>3071.4773918951873</v>
      </c>
    </row>
    <row r="27" spans="1:8" x14ac:dyDescent="0.25">
      <c r="A27" s="4">
        <v>44226</v>
      </c>
      <c r="B27" s="3">
        <v>20385</v>
      </c>
      <c r="C27" s="3">
        <f>C26*(1+$G$19)</f>
        <v>16761.975530030148</v>
      </c>
      <c r="D27" s="3">
        <f>D26*(1+$H$19)</f>
        <v>3299.0124370867825</v>
      </c>
    </row>
    <row r="28" spans="1:8" x14ac:dyDescent="0.25">
      <c r="A28" s="4">
        <v>44227</v>
      </c>
      <c r="B28" s="3">
        <v>20500</v>
      </c>
      <c r="C28" s="3">
        <f>C27*(1+$G$19)</f>
        <v>16625.197809705103</v>
      </c>
      <c r="D28" s="3">
        <f>D27*(1+$H$19)</f>
        <v>3543.4032784261713</v>
      </c>
    </row>
    <row r="29" spans="1:8" x14ac:dyDescent="0.25">
      <c r="A29" s="4">
        <v>44228</v>
      </c>
      <c r="B29" s="3">
        <v>20515</v>
      </c>
      <c r="C29" s="3">
        <f>C28*(1+$G$19)</f>
        <v>16489.536195577912</v>
      </c>
      <c r="D29" s="3">
        <f>D28*(1+$H$19)</f>
        <v>3805.8985932919818</v>
      </c>
    </row>
    <row r="30" spans="1:8" x14ac:dyDescent="0.25">
      <c r="A30" s="4">
        <v>44229</v>
      </c>
      <c r="B30" s="3">
        <v>20693</v>
      </c>
      <c r="C30" s="3">
        <f>C29*(1+$G$19)</f>
        <v>16354.981580221996</v>
      </c>
      <c r="D30" s="3">
        <f>D29*(1+$H$19)</f>
        <v>4087.8395610830516</v>
      </c>
    </row>
    <row r="31" spans="1:8" x14ac:dyDescent="0.25">
      <c r="A31" s="4">
        <v>44230</v>
      </c>
      <c r="B31" s="3">
        <v>20615</v>
      </c>
      <c r="C31" s="3">
        <f>C30*(1+$G$19)</f>
        <v>16221.524930527386</v>
      </c>
      <c r="D31" s="3">
        <f>D30*(1+$H$19)</f>
        <v>4390.666715768084</v>
      </c>
      <c r="F31" s="5">
        <f>D31/(D31+C31)</f>
        <v>0.21301309395486809</v>
      </c>
    </row>
    <row r="32" spans="1:8" x14ac:dyDescent="0.25">
      <c r="A32" s="4">
        <v>44231</v>
      </c>
      <c r="B32" s="3">
        <v>20568</v>
      </c>
      <c r="C32" s="3">
        <f>C31*(1+$G$19)</f>
        <v>16089.157287094284</v>
      </c>
      <c r="D32" s="3">
        <f>D31*(1+$H$19)</f>
        <v>4715.9273060721835</v>
      </c>
    </row>
    <row r="33" spans="1:6" x14ac:dyDescent="0.25">
      <c r="A33" s="4">
        <v>44232</v>
      </c>
      <c r="B33" s="3">
        <v>20466</v>
      </c>
      <c r="C33" s="3">
        <f>C32*(1+$G$19)</f>
        <v>15957.869763631596</v>
      </c>
      <c r="D33" s="3">
        <f>D32*(1+$H$19)</f>
        <v>5065.2832009060103</v>
      </c>
    </row>
    <row r="34" spans="1:6" x14ac:dyDescent="0.25">
      <c r="A34" s="4">
        <v>44233</v>
      </c>
      <c r="B34" s="3"/>
      <c r="C34" s="3">
        <f>C33*(1+$G$19)</f>
        <v>15827.653546360363</v>
      </c>
      <c r="D34" s="3">
        <f>D33*(1+$H$19)</f>
        <v>5440.5193804291275</v>
      </c>
      <c r="F34" s="5">
        <f>D34/(D34+C34)</f>
        <v>0.25580567729803549</v>
      </c>
    </row>
    <row r="35" spans="1:6" x14ac:dyDescent="0.25">
      <c r="A35" s="4">
        <v>44234</v>
      </c>
      <c r="B35" s="3"/>
      <c r="C35" s="3">
        <f>C34*(1+$G$19)</f>
        <v>15698.499893422064</v>
      </c>
      <c r="D35" s="3">
        <f>D34*(1+$H$19)</f>
        <v>5843.5530561313171</v>
      </c>
    </row>
    <row r="36" spans="1:6" x14ac:dyDescent="0.25">
      <c r="A36" s="4">
        <v>44235</v>
      </c>
      <c r="B36" s="3"/>
      <c r="C36" s="3">
        <f>C35*(1+$G$19)</f>
        <v>15570.40013429174</v>
      </c>
      <c r="D36" s="3">
        <f>D35*(1+$H$19)</f>
        <v>6276.4434665295248</v>
      </c>
    </row>
    <row r="37" spans="1:6" x14ac:dyDescent="0.25">
      <c r="A37" s="4">
        <v>44236</v>
      </c>
      <c r="B37" s="3"/>
      <c r="C37" s="3">
        <f>C36*(1+$G$19)</f>
        <v>15443.34566919592</v>
      </c>
      <c r="D37" s="3">
        <f>D36*(1+$H$19)</f>
        <v>6741.4023985300319</v>
      </c>
    </row>
    <row r="38" spans="1:6" x14ac:dyDescent="0.25">
      <c r="A38" s="4">
        <v>44237</v>
      </c>
      <c r="B38" s="3"/>
      <c r="C38" s="3">
        <f>C37*(1+$G$19)</f>
        <v>15317.327968535283</v>
      </c>
      <c r="D38" s="3">
        <f>D37*(1+$H$19)</f>
        <v>7240.8054882131364</v>
      </c>
    </row>
    <row r="39" spans="1:6" x14ac:dyDescent="0.25">
      <c r="A39" s="4">
        <v>44238</v>
      </c>
      <c r="B39" s="3"/>
      <c r="C39" s="3">
        <f>C38*(1+$G$19)</f>
        <v>15192.338572312035</v>
      </c>
      <c r="D39" s="3">
        <f>D38*(1+$H$19)</f>
        <v>7777.2043587799653</v>
      </c>
    </row>
    <row r="40" spans="1:6" x14ac:dyDescent="0.25">
      <c r="A40" s="4">
        <v>44239</v>
      </c>
      <c r="B40" s="3"/>
      <c r="C40" s="3">
        <f>C39*(1+$G$19)</f>
        <v>15068.369089561969</v>
      </c>
      <c r="D40" s="3">
        <f>D39*(1+$H$19)</f>
        <v>8353.3396576783853</v>
      </c>
    </row>
    <row r="41" spans="1:6" x14ac:dyDescent="0.25">
      <c r="A41" s="4">
        <v>44240</v>
      </c>
      <c r="B41" s="3"/>
      <c r="C41" s="3">
        <f>C40*(1+$G$19)</f>
        <v>14945.411197791145</v>
      </c>
      <c r="D41" s="3">
        <f>D40*(1+$H$19)</f>
        <v>8972.1550595192002</v>
      </c>
    </row>
    <row r="42" spans="1:6" x14ac:dyDescent="0.25">
      <c r="A42" s="4">
        <v>44241</v>
      </c>
      <c r="B42" s="3"/>
      <c r="C42" s="3">
        <f>C41*(1+$G$19)</f>
        <v>14823.45664241717</v>
      </c>
      <c r="D42" s="3">
        <f>D41*(1+$H$19)</f>
        <v>9636.812306328382</v>
      </c>
    </row>
    <row r="43" spans="1:6" x14ac:dyDescent="0.25">
      <c r="A43" s="4">
        <v>44242</v>
      </c>
      <c r="B43" s="3"/>
      <c r="C43" s="3">
        <f>C42*(1+$G$19)</f>
        <v>14702.497236215047</v>
      </c>
      <c r="D43" s="3">
        <f>D42*(1+$H$19)</f>
        <v>10350.707361981187</v>
      </c>
    </row>
    <row r="44" spans="1:6" x14ac:dyDescent="0.25">
      <c r="A44" s="4">
        <v>44243</v>
      </c>
      <c r="B44" s="3"/>
      <c r="C44" s="3">
        <f>C43*(1+$G$19)</f>
        <v>14582.524858767534</v>
      </c>
      <c r="D44" s="3">
        <f>D43*(1+$H$19)</f>
        <v>11117.487763356752</v>
      </c>
      <c r="F44" s="5">
        <f>D44/(D44+C44)</f>
        <v>0.43258686004636732</v>
      </c>
    </row>
    <row r="45" spans="1:6" x14ac:dyDescent="0.25">
      <c r="A45" s="4">
        <v>44244</v>
      </c>
      <c r="B45" s="3"/>
      <c r="C45" s="3">
        <f>C44*(1+$G$19)</f>
        <v>14463.531455919992</v>
      </c>
      <c r="D45" s="3">
        <f>D44*(1+$H$19)</f>
        <v>11941.07125686622</v>
      </c>
    </row>
    <row r="46" spans="1:6" x14ac:dyDescent="0.25">
      <c r="A46" s="4">
        <v>44245</v>
      </c>
      <c r="B46" s="3"/>
      <c r="C46" s="3">
        <f>C45*(1+$G$19)</f>
        <v>14345.509039239687</v>
      </c>
      <c r="D46" s="3">
        <f>D45*(1+$H$19)</f>
        <v>12825.665815574868</v>
      </c>
    </row>
    <row r="47" spans="1:6" x14ac:dyDescent="0.25">
      <c r="A47" s="4">
        <v>44246</v>
      </c>
      <c r="B47" s="3"/>
      <c r="C47" s="3">
        <f>C46*(1+$G$19)</f>
        <v>14228.449685479492</v>
      </c>
      <c r="D47" s="3">
        <f>D46*(1+$H$19)</f>
        <v>13775.791139192654</v>
      </c>
    </row>
    <row r="48" spans="1:6" x14ac:dyDescent="0.25">
      <c r="A48" s="4">
        <v>44247</v>
      </c>
      <c r="B48" s="3"/>
      <c r="C48" s="3">
        <f>C47*(1+$G$19)</f>
        <v>14112.345536045981</v>
      </c>
      <c r="D48" s="3">
        <f>D47*(1+$H$19)</f>
        <v>14796.301746784044</v>
      </c>
    </row>
    <row r="49" spans="1:6" x14ac:dyDescent="0.25">
      <c r="A49" s="4">
        <v>44248</v>
      </c>
      <c r="B49" s="3"/>
      <c r="C49" s="3">
        <f>C48*(1+$G$19)</f>
        <v>13997.188796471846</v>
      </c>
      <c r="D49" s="3">
        <f>D48*(1+$H$19)</f>
        <v>15892.411780185805</v>
      </c>
    </row>
    <row r="50" spans="1:6" x14ac:dyDescent="0.25">
      <c r="A50" s="4">
        <v>44249</v>
      </c>
      <c r="B50" s="3"/>
      <c r="C50" s="3">
        <f>C49*(1+$G$19)</f>
        <v>13882.971735892637</v>
      </c>
      <c r="D50" s="3">
        <f>D49*(1+$H$19)</f>
        <v>17069.721644861969</v>
      </c>
    </row>
    <row r="51" spans="1:6" x14ac:dyDescent="0.25">
      <c r="A51" s="4">
        <v>44250</v>
      </c>
      <c r="B51" s="3"/>
      <c r="C51" s="3">
        <f>C50*(1+$G$19)</f>
        <v>13769.686686527753</v>
      </c>
      <c r="D51" s="3">
        <f>D50*(1+$H$19)</f>
        <v>18334.246624313342</v>
      </c>
    </row>
    <row r="52" spans="1:6" x14ac:dyDescent="0.25">
      <c r="A52" s="4">
        <v>44251</v>
      </c>
      <c r="B52" s="3"/>
      <c r="C52" s="3">
        <f>C51*(1+$G$19)</f>
        <v>13657.326043165687</v>
      </c>
      <c r="D52" s="3">
        <f>D51*(1+$H$19)</f>
        <v>19692.447614242472</v>
      </c>
    </row>
    <row r="53" spans="1:6" x14ac:dyDescent="0.25">
      <c r="A53" s="4">
        <v>44252</v>
      </c>
      <c r="B53" s="3"/>
      <c r="C53" s="3">
        <f>C52*(1+$G$19)</f>
        <v>13545.882262653457</v>
      </c>
      <c r="D53" s="3">
        <f>D52*(1+$H$19)</f>
        <v>21151.264133505552</v>
      </c>
    </row>
    <row r="54" spans="1:6" x14ac:dyDescent="0.25">
      <c r="A54" s="4">
        <v>44253</v>
      </c>
      <c r="B54" s="3"/>
      <c r="C54" s="3">
        <f>C53*(1+$G$19)</f>
        <v>13435.347863390205</v>
      </c>
      <c r="D54" s="3">
        <f>D53*(1+$H$19)</f>
        <v>22718.149780515643</v>
      </c>
    </row>
    <row r="55" spans="1:6" x14ac:dyDescent="0.25">
      <c r="A55" s="4">
        <v>44254</v>
      </c>
      <c r="B55" s="3"/>
      <c r="C55" s="3">
        <f>C54*(1+$G$19)</f>
        <v>13325.715424824941</v>
      </c>
      <c r="D55" s="3">
        <f>D54*(1+$H$19)</f>
        <v>24401.110316256239</v>
      </c>
    </row>
    <row r="56" spans="1:6" x14ac:dyDescent="0.25">
      <c r="A56" s="4">
        <v>44255</v>
      </c>
      <c r="B56" s="3"/>
      <c r="C56" s="3">
        <f>C55*(1+$G$19)</f>
        <v>13216.97758695837</v>
      </c>
      <c r="D56" s="3">
        <f>D55*(1+$H$19)</f>
        <v>26208.744568484501</v>
      </c>
      <c r="F56" s="5">
        <f>D56/(D56+C56)</f>
        <v>0.66476257467528177</v>
      </c>
    </row>
    <row r="57" spans="1:6" x14ac:dyDescent="0.25">
      <c r="A57" s="4">
        <v>44256</v>
      </c>
      <c r="B57" s="3"/>
      <c r="C57" s="3">
        <f>C56*(1+$G$19)</f>
        <v>13109.12704984879</v>
      </c>
      <c r="D57" s="3">
        <f>D56*(1+$H$19)</f>
        <v>28150.288366117831</v>
      </c>
    </row>
    <row r="58" spans="1:6" x14ac:dyDescent="0.25">
      <c r="A58" s="4">
        <v>44257</v>
      </c>
      <c r="B58" s="3"/>
      <c r="C58" s="3">
        <f>C57*(1+$G$19)</f>
        <v>13002.156573122025</v>
      </c>
      <c r="D58" s="3">
        <f>D57*(1+$H$19)</f>
        <v>30235.66172827984</v>
      </c>
    </row>
    <row r="59" spans="1:6" x14ac:dyDescent="0.25">
      <c r="A59" s="4">
        <v>44258</v>
      </c>
      <c r="B59" s="3"/>
      <c r="C59" s="3">
        <f>C58*(1+$G$19)</f>
        <v>12896.05897548535</v>
      </c>
      <c r="D59" s="3">
        <f>D58*(1+$H$19)</f>
        <v>32475.51954911081</v>
      </c>
    </row>
    <row r="60" spans="1:6" x14ac:dyDescent="0.25">
      <c r="A60" s="4">
        <v>44259</v>
      </c>
      <c r="B60" s="3"/>
      <c r="C60" s="3">
        <f>C59*(1+$G$19)</f>
        <v>12790.82713424539</v>
      </c>
      <c r="D60" s="3">
        <f>D59*(1+$H$19)</f>
        <v>34881.306037308939</v>
      </c>
    </row>
    <row r="61" spans="1:6" x14ac:dyDescent="0.25">
      <c r="A61" s="4">
        <v>44260</v>
      </c>
      <c r="B61" s="3"/>
      <c r="C61" s="3">
        <f>C60*(1+$G$19)</f>
        <v>12686.453984829948</v>
      </c>
      <c r="D61" s="3">
        <f>D60*(1+$H$19)</f>
        <v>37465.313188552784</v>
      </c>
    </row>
    <row r="62" spans="1:6" x14ac:dyDescent="0.25">
      <c r="A62" s="4">
        <v>44261</v>
      </c>
      <c r="B62" s="3"/>
      <c r="C62" s="3"/>
      <c r="D62" s="3"/>
    </row>
    <row r="63" spans="1:6" x14ac:dyDescent="0.25">
      <c r="A63" s="4">
        <v>44262</v>
      </c>
      <c r="B63" s="3"/>
      <c r="C63" s="3"/>
      <c r="D63" s="3"/>
    </row>
    <row r="64" spans="1:6" x14ac:dyDescent="0.25">
      <c r="A64" s="4">
        <v>44263</v>
      </c>
      <c r="B64" s="3"/>
      <c r="C64" s="3"/>
      <c r="D64" s="3"/>
    </row>
    <row r="65" spans="1:4" x14ac:dyDescent="0.25">
      <c r="A65" s="4">
        <v>44264</v>
      </c>
      <c r="B65" s="3"/>
      <c r="C65" s="3"/>
      <c r="D65" s="3"/>
    </row>
    <row r="66" spans="1:4" x14ac:dyDescent="0.25">
      <c r="A66" s="4">
        <v>44265</v>
      </c>
      <c r="B66" s="3"/>
      <c r="C66" s="3"/>
      <c r="D66" s="3"/>
    </row>
    <row r="67" spans="1:4" x14ac:dyDescent="0.25">
      <c r="A67" s="4">
        <v>44266</v>
      </c>
      <c r="B67" s="3"/>
      <c r="C67" s="3"/>
      <c r="D67" s="3"/>
    </row>
    <row r="68" spans="1:4" x14ac:dyDescent="0.25">
      <c r="A68" s="4">
        <v>44267</v>
      </c>
      <c r="B68" s="3"/>
      <c r="C68" s="3"/>
      <c r="D68" s="3"/>
    </row>
    <row r="69" spans="1:4" x14ac:dyDescent="0.25">
      <c r="A69" s="4">
        <v>44268</v>
      </c>
      <c r="B69" s="3"/>
      <c r="C69" s="3"/>
      <c r="D69" s="3"/>
    </row>
    <row r="70" spans="1:4" x14ac:dyDescent="0.25">
      <c r="A70" s="4">
        <v>44269</v>
      </c>
      <c r="B70" s="3"/>
      <c r="C70" s="3"/>
      <c r="D70" s="3"/>
    </row>
    <row r="71" spans="1:4" x14ac:dyDescent="0.25">
      <c r="A71" s="4">
        <v>44270</v>
      </c>
      <c r="B71" s="3"/>
      <c r="C71" s="3"/>
      <c r="D71" s="3"/>
    </row>
    <row r="72" spans="1:4" x14ac:dyDescent="0.25">
      <c r="A72" s="4">
        <v>44271</v>
      </c>
      <c r="B72" s="3"/>
      <c r="C72" s="3"/>
      <c r="D72" s="3"/>
    </row>
    <row r="73" spans="1:4" x14ac:dyDescent="0.25">
      <c r="A73" s="4">
        <v>44272</v>
      </c>
      <c r="B73" s="3"/>
      <c r="C73" s="3"/>
      <c r="D73" s="3"/>
    </row>
    <row r="74" spans="1:4" x14ac:dyDescent="0.25">
      <c r="A74" s="4">
        <v>44273</v>
      </c>
      <c r="B74" s="3"/>
      <c r="C74" s="3"/>
      <c r="D74" s="3"/>
    </row>
    <row r="75" spans="1:4" x14ac:dyDescent="0.25">
      <c r="A75" s="4">
        <v>44274</v>
      </c>
      <c r="B75" s="3"/>
      <c r="C75" s="3"/>
      <c r="D75" s="3"/>
    </row>
    <row r="76" spans="1:4" x14ac:dyDescent="0.25">
      <c r="A76" s="4">
        <v>44275</v>
      </c>
      <c r="B76" s="3"/>
      <c r="C76" s="3"/>
      <c r="D76" s="3"/>
    </row>
    <row r="77" spans="1:4" x14ac:dyDescent="0.25">
      <c r="A77" s="4">
        <v>44276</v>
      </c>
      <c r="B77" s="3"/>
      <c r="C77" s="3"/>
      <c r="D77" s="3"/>
    </row>
    <row r="78" spans="1:4" x14ac:dyDescent="0.25">
      <c r="A78" s="4">
        <v>44277</v>
      </c>
      <c r="B78" s="3"/>
      <c r="C78" s="3"/>
      <c r="D78" s="3"/>
    </row>
    <row r="79" spans="1:4" x14ac:dyDescent="0.25">
      <c r="A79" s="4">
        <v>44278</v>
      </c>
      <c r="B79" s="3"/>
      <c r="C79" s="3"/>
      <c r="D79" s="3"/>
    </row>
    <row r="80" spans="1:4" x14ac:dyDescent="0.25">
      <c r="A80" s="4">
        <v>44279</v>
      </c>
      <c r="B80" s="3"/>
      <c r="C80" s="3"/>
      <c r="D80" s="3"/>
    </row>
    <row r="81" spans="1:4" x14ac:dyDescent="0.25">
      <c r="A81" s="4">
        <v>44280</v>
      </c>
      <c r="B81" s="3"/>
      <c r="C81" s="3"/>
      <c r="D81" s="3"/>
    </row>
    <row r="82" spans="1:4" x14ac:dyDescent="0.25">
      <c r="A82" s="4">
        <v>44281</v>
      </c>
      <c r="B82" s="3"/>
      <c r="C82" s="3"/>
      <c r="D82" s="3"/>
    </row>
    <row r="83" spans="1:4" x14ac:dyDescent="0.25">
      <c r="A83" s="4">
        <v>44282</v>
      </c>
      <c r="B83" s="3"/>
      <c r="C83" s="3"/>
      <c r="D83" s="3"/>
    </row>
    <row r="84" spans="1:4" x14ac:dyDescent="0.25">
      <c r="A84" s="4">
        <v>44283</v>
      </c>
      <c r="B84" s="3"/>
      <c r="C84" s="3"/>
      <c r="D84" s="3"/>
    </row>
    <row r="85" spans="1:4" x14ac:dyDescent="0.25">
      <c r="A85" s="4">
        <v>44284</v>
      </c>
      <c r="B85" s="3"/>
      <c r="C85" s="3"/>
      <c r="D85" s="3"/>
    </row>
    <row r="86" spans="1:4" x14ac:dyDescent="0.25">
      <c r="A86" s="4">
        <v>44285</v>
      </c>
      <c r="B86" s="3"/>
      <c r="C86" s="3"/>
      <c r="D86" s="3"/>
    </row>
    <row r="87" spans="1:4" x14ac:dyDescent="0.25">
      <c r="A87" s="4">
        <v>44286</v>
      </c>
      <c r="B87" s="3"/>
      <c r="C87" s="3"/>
      <c r="D87" s="3"/>
    </row>
    <row r="88" spans="1:4" x14ac:dyDescent="0.25">
      <c r="A88" s="4">
        <v>44287</v>
      </c>
      <c r="B88" s="3"/>
      <c r="C88" s="3"/>
      <c r="D88" s="3"/>
    </row>
    <row r="89" spans="1:4" x14ac:dyDescent="0.25">
      <c r="A89" s="4">
        <v>44288</v>
      </c>
      <c r="B89" s="3"/>
      <c r="C89" s="3"/>
      <c r="D89" s="3"/>
    </row>
    <row r="90" spans="1:4" x14ac:dyDescent="0.25">
      <c r="A90" s="4">
        <v>44289</v>
      </c>
      <c r="B90" s="3"/>
      <c r="C90" s="3"/>
      <c r="D90" s="3"/>
    </row>
    <row r="91" spans="1:4" x14ac:dyDescent="0.25">
      <c r="A91" s="4">
        <v>44290</v>
      </c>
      <c r="B91" s="3"/>
      <c r="C91" s="3"/>
      <c r="D91" s="3"/>
    </row>
    <row r="92" spans="1:4" x14ac:dyDescent="0.25">
      <c r="A92" s="4">
        <v>44291</v>
      </c>
      <c r="B92" s="3"/>
      <c r="C92" s="3"/>
      <c r="D92" s="3"/>
    </row>
    <row r="93" spans="1:4" x14ac:dyDescent="0.25">
      <c r="A93" s="4">
        <v>44292</v>
      </c>
      <c r="B93" s="3"/>
      <c r="C93" s="3"/>
      <c r="D93" s="3"/>
    </row>
    <row r="94" spans="1:4" x14ac:dyDescent="0.25">
      <c r="A94" s="4">
        <v>44293</v>
      </c>
      <c r="B94" s="3"/>
      <c r="C94" s="3"/>
      <c r="D94" s="3"/>
    </row>
    <row r="95" spans="1:4" x14ac:dyDescent="0.25">
      <c r="A95" s="4">
        <v>44294</v>
      </c>
      <c r="B95" s="3"/>
      <c r="C95" s="3"/>
      <c r="D95" s="3"/>
    </row>
    <row r="96" spans="1:4" x14ac:dyDescent="0.25">
      <c r="A96" s="4">
        <v>44295</v>
      </c>
      <c r="B96" s="3"/>
      <c r="C96" s="3"/>
      <c r="D96" s="3"/>
    </row>
    <row r="97" spans="1:4" x14ac:dyDescent="0.25">
      <c r="A97" s="4">
        <v>44296</v>
      </c>
      <c r="B97" s="3"/>
      <c r="C97" s="3"/>
      <c r="D97" s="3"/>
    </row>
    <row r="98" spans="1:4" x14ac:dyDescent="0.25">
      <c r="A98" s="4">
        <v>44297</v>
      </c>
      <c r="B98" s="3"/>
      <c r="C98" s="3"/>
      <c r="D98" s="3"/>
    </row>
    <row r="99" spans="1:4" x14ac:dyDescent="0.25">
      <c r="A99" s="4">
        <v>44298</v>
      </c>
      <c r="B99" s="3"/>
      <c r="C99" s="3"/>
      <c r="D99" s="3"/>
    </row>
    <row r="100" spans="1:4" x14ac:dyDescent="0.25">
      <c r="A100" s="4">
        <v>44299</v>
      </c>
      <c r="B100" s="3"/>
      <c r="C100" s="3"/>
      <c r="D100" s="3"/>
    </row>
    <row r="101" spans="1:4" x14ac:dyDescent="0.25">
      <c r="A101" s="4">
        <v>44300</v>
      </c>
      <c r="B101" s="3"/>
      <c r="C101" s="3"/>
      <c r="D101" s="3"/>
    </row>
    <row r="102" spans="1:4" x14ac:dyDescent="0.25">
      <c r="A102" s="4">
        <v>44301</v>
      </c>
      <c r="B102" s="3"/>
      <c r="C102" s="3"/>
      <c r="D102" s="3"/>
    </row>
    <row r="103" spans="1:4" x14ac:dyDescent="0.25">
      <c r="A103" s="4">
        <v>44302</v>
      </c>
      <c r="B103" s="3"/>
      <c r="C103" s="3"/>
      <c r="D103" s="3"/>
    </row>
    <row r="104" spans="1:4" x14ac:dyDescent="0.25">
      <c r="A104" s="4">
        <v>44303</v>
      </c>
      <c r="B104" s="3"/>
      <c r="C104" s="3"/>
      <c r="D104" s="3"/>
    </row>
    <row r="105" spans="1:4" x14ac:dyDescent="0.25">
      <c r="A105" s="4">
        <v>44304</v>
      </c>
      <c r="B105" s="3"/>
      <c r="C105" s="3"/>
      <c r="D105" s="3"/>
    </row>
  </sheetData>
  <mergeCells count="4">
    <mergeCell ref="D2:D3"/>
    <mergeCell ref="C2:C3"/>
    <mergeCell ref="B2:B3"/>
    <mergeCell ref="A2:A3"/>
  </mergeCells>
  <conditionalFormatting sqref="D88:D105 A4:B105">
    <cfRule type="expression" dxfId="71" priority="10">
      <formula>$A4=TODAY()</formula>
    </cfRule>
  </conditionalFormatting>
  <conditionalFormatting sqref="D34">
    <cfRule type="expression" dxfId="70" priority="9">
      <formula>$A34=TODAY()</formula>
    </cfRule>
  </conditionalFormatting>
  <conditionalFormatting sqref="C72:C73">
    <cfRule type="expression" dxfId="69" priority="8">
      <formula>$A72=TODAY()</formula>
    </cfRule>
  </conditionalFormatting>
  <conditionalFormatting sqref="C74:C105">
    <cfRule type="expression" dxfId="68" priority="7">
      <formula>$A74=TODAY()</formula>
    </cfRule>
  </conditionalFormatting>
  <conditionalFormatting sqref="B87">
    <cfRule type="expression" dxfId="67" priority="6">
      <formula>$A87=TODAY()</formula>
    </cfRule>
  </conditionalFormatting>
  <conditionalFormatting sqref="D78:D86">
    <cfRule type="expression" dxfId="66" priority="5">
      <formula>$A78=TODAY()</formula>
    </cfRule>
  </conditionalFormatting>
  <conditionalFormatting sqref="D72:D77">
    <cfRule type="expression" dxfId="65" priority="4">
      <formula>$A72=TODAY()</formula>
    </cfRule>
  </conditionalFormatting>
  <conditionalFormatting sqref="D87">
    <cfRule type="expression" dxfId="64" priority="3">
      <formula>$A87=TODAY()</formula>
    </cfRule>
  </conditionalFormatting>
  <conditionalFormatting sqref="D62:D71">
    <cfRule type="expression" dxfId="63" priority="2">
      <formula>$A62=TODAY()</formula>
    </cfRule>
  </conditionalFormatting>
  <conditionalFormatting sqref="C34">
    <cfRule type="expression" dxfId="62" priority="1">
      <formula>$A34=TODAY()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D686F-D88F-43B6-BD42-DA6B8B46DE12}">
  <dimension ref="A2:N118"/>
  <sheetViews>
    <sheetView workbookViewId="0">
      <selection activeCell="M4" sqref="M4"/>
    </sheetView>
  </sheetViews>
  <sheetFormatPr baseColWidth="10" defaultRowHeight="12.75" x14ac:dyDescent="0.25"/>
  <cols>
    <col min="1" max="1" width="9.140625" style="2" customWidth="1"/>
    <col min="2" max="2" width="6.7109375" style="2" customWidth="1"/>
    <col min="3" max="4" width="6.85546875" style="2" customWidth="1"/>
    <col min="5" max="5" width="2.5703125" style="1" customWidth="1"/>
    <col min="6" max="6" width="5.5703125" style="1" bestFit="1" customWidth="1"/>
    <col min="7" max="7" width="6.140625" style="1" bestFit="1" customWidth="1"/>
    <col min="8" max="8" width="6.42578125" style="2" bestFit="1" customWidth="1"/>
    <col min="9" max="9" width="11.42578125" style="1" customWidth="1"/>
    <col min="10" max="16384" width="11.42578125" style="1"/>
  </cols>
  <sheetData>
    <row r="2" spans="1:14" x14ac:dyDescent="0.25">
      <c r="A2" s="12" t="s">
        <v>3</v>
      </c>
      <c r="B2" s="11" t="s">
        <v>2</v>
      </c>
      <c r="C2" s="10" t="s">
        <v>1</v>
      </c>
      <c r="D2" s="10" t="s">
        <v>0</v>
      </c>
      <c r="I2" s="14" t="s">
        <v>6</v>
      </c>
      <c r="N2" s="14" t="s">
        <v>5</v>
      </c>
    </row>
    <row r="3" spans="1:14" x14ac:dyDescent="0.25">
      <c r="A3" s="9"/>
      <c r="B3" s="8"/>
      <c r="C3" s="7"/>
      <c r="D3" s="7"/>
      <c r="I3" s="13">
        <f>SUM(B36:B78)</f>
        <v>570914.32966607215</v>
      </c>
      <c r="J3" s="1" t="s">
        <v>4</v>
      </c>
      <c r="M3" s="5">
        <v>2.4E-2</v>
      </c>
      <c r="N3" s="13">
        <f>ROUND(I3*M3,0)</f>
        <v>13702</v>
      </c>
    </row>
    <row r="4" spans="1:14" x14ac:dyDescent="0.25">
      <c r="A4" s="4">
        <v>44203</v>
      </c>
      <c r="B4" s="3">
        <v>15270</v>
      </c>
      <c r="C4" s="3"/>
      <c r="D4" s="3"/>
      <c r="G4" s="6"/>
      <c r="H4" s="6"/>
    </row>
    <row r="5" spans="1:14" x14ac:dyDescent="0.25">
      <c r="A5" s="4">
        <v>44204</v>
      </c>
      <c r="B5" s="3">
        <v>15338</v>
      </c>
      <c r="C5" s="3">
        <v>14832</v>
      </c>
      <c r="D5" s="3">
        <v>506</v>
      </c>
      <c r="F5" s="5">
        <v>3.3000000000000002E-2</v>
      </c>
      <c r="G5" s="6">
        <v>1.3509999999999999E-2</v>
      </c>
      <c r="H5" s="6">
        <v>9.7549999999999998E-2</v>
      </c>
    </row>
    <row r="6" spans="1:14" x14ac:dyDescent="0.25">
      <c r="A6" s="4">
        <v>44205</v>
      </c>
      <c r="B6" s="3">
        <v>17725</v>
      </c>
      <c r="C6" s="3">
        <f>C5*(1+$G$5)</f>
        <v>15032.380319999998</v>
      </c>
      <c r="D6" s="3">
        <f>D5*(1+$H$5)</f>
        <v>555.36030000000005</v>
      </c>
      <c r="G6" s="6"/>
      <c r="H6" s="6"/>
    </row>
    <row r="7" spans="1:14" x14ac:dyDescent="0.25">
      <c r="A7" s="4">
        <v>44206</v>
      </c>
      <c r="B7" s="3">
        <v>18218</v>
      </c>
      <c r="C7" s="3">
        <f>C6*(1+$G$5)</f>
        <v>15235.467778123197</v>
      </c>
      <c r="D7" s="3">
        <f>D6*(1+$H$5)</f>
        <v>609.53569726500007</v>
      </c>
      <c r="G7" s="6"/>
      <c r="H7" s="6"/>
    </row>
    <row r="8" spans="1:14" x14ac:dyDescent="0.25">
      <c r="A8" s="4">
        <v>44207</v>
      </c>
      <c r="B8" s="3">
        <v>18155</v>
      </c>
      <c r="C8" s="3">
        <f>C7*(1+$G$5)</f>
        <v>15441.298947805639</v>
      </c>
      <c r="D8" s="3">
        <f>D7*(1+$H$5)</f>
        <v>668.99590453320081</v>
      </c>
      <c r="G8" s="6"/>
      <c r="H8" s="6"/>
    </row>
    <row r="9" spans="1:14" x14ac:dyDescent="0.25">
      <c r="A9" s="4">
        <v>44208</v>
      </c>
      <c r="B9" s="3">
        <v>18050</v>
      </c>
      <c r="C9" s="3">
        <f>C8*(1+$G$5)</f>
        <v>15649.910896590492</v>
      </c>
      <c r="D9" s="3">
        <f>D8*(1+$H$5)</f>
        <v>734.25645502041459</v>
      </c>
      <c r="G9" s="6"/>
      <c r="H9" s="6"/>
    </row>
    <row r="10" spans="1:14" x14ac:dyDescent="0.25">
      <c r="A10" s="4">
        <v>44209</v>
      </c>
      <c r="B10" s="3">
        <v>17832</v>
      </c>
      <c r="C10" s="3">
        <f>C9*(1+$G$5)</f>
        <v>15861.341192803429</v>
      </c>
      <c r="D10" s="3">
        <f>D9*(1+$H$5)</f>
        <v>805.883172207656</v>
      </c>
      <c r="G10" s="6"/>
      <c r="H10" s="6"/>
    </row>
    <row r="11" spans="1:14" x14ac:dyDescent="0.25">
      <c r="A11" s="4">
        <v>44210</v>
      </c>
      <c r="B11" s="3">
        <v>17765</v>
      </c>
      <c r="C11" s="3">
        <f>C10*(1+$G$5)</f>
        <v>16075.627912318203</v>
      </c>
      <c r="D11" s="3">
        <f>D10*(1+$H$5)</f>
        <v>884.49707565651283</v>
      </c>
      <c r="G11" s="6"/>
      <c r="H11" s="6"/>
    </row>
    <row r="12" spans="1:14" x14ac:dyDescent="0.25">
      <c r="A12" s="4">
        <v>44211</v>
      </c>
      <c r="B12" s="3">
        <v>17972</v>
      </c>
      <c r="C12" s="3">
        <f>C11*(1+$G$5)</f>
        <v>16292.809645413621</v>
      </c>
      <c r="D12" s="3">
        <f>D11*(1+$H$5)</f>
        <v>970.77976538680571</v>
      </c>
      <c r="G12" s="6"/>
      <c r="H12" s="6"/>
    </row>
    <row r="13" spans="1:14" x14ac:dyDescent="0.25">
      <c r="A13" s="4">
        <v>44212</v>
      </c>
      <c r="B13" s="3">
        <v>18148</v>
      </c>
      <c r="C13" s="3">
        <f>C12*(1+$G$5)</f>
        <v>16512.925503723156</v>
      </c>
      <c r="D13" s="3">
        <f>D12*(1+$H$5)</f>
        <v>1065.4793315002887</v>
      </c>
      <c r="G13" s="6"/>
      <c r="H13" s="6"/>
    </row>
    <row r="14" spans="1:14" x14ac:dyDescent="0.25">
      <c r="A14" s="4">
        <v>44213</v>
      </c>
      <c r="B14" s="3">
        <v>18247</v>
      </c>
      <c r="C14" s="3">
        <f>C13*(1+$G$5)</f>
        <v>16736.015127278453</v>
      </c>
      <c r="D14" s="3">
        <f>D13*(1+$H$5)</f>
        <v>1169.4168402881419</v>
      </c>
      <c r="G14" s="6"/>
      <c r="H14" s="6"/>
    </row>
    <row r="15" spans="1:14" x14ac:dyDescent="0.25">
      <c r="A15" s="4">
        <v>44214</v>
      </c>
      <c r="B15" s="3">
        <v>18270</v>
      </c>
      <c r="C15" s="3">
        <f>C14*(1+$G$5)</f>
        <v>16962.118691647982</v>
      </c>
      <c r="D15" s="3">
        <f>D14*(1+$H$5)</f>
        <v>1283.4934530582502</v>
      </c>
      <c r="G15" s="6"/>
      <c r="H15" s="6"/>
    </row>
    <row r="16" spans="1:14" x14ac:dyDescent="0.25">
      <c r="A16" s="4">
        <v>44215</v>
      </c>
      <c r="B16" s="3">
        <v>18820</v>
      </c>
      <c r="C16" s="3">
        <f>C15*(1+$G$5)</f>
        <v>17191.276915172144</v>
      </c>
      <c r="D16" s="3">
        <f>D15*(1+$H$5)</f>
        <v>1408.6982394040826</v>
      </c>
      <c r="G16" s="6"/>
      <c r="H16" s="6"/>
    </row>
    <row r="17" spans="1:8" x14ac:dyDescent="0.25">
      <c r="A17" s="4">
        <v>44216</v>
      </c>
      <c r="B17" s="3">
        <v>19240</v>
      </c>
      <c r="C17" s="3">
        <f>C16*(1+$G$5)</f>
        <v>17423.531066296116</v>
      </c>
      <c r="D17" s="3">
        <f>D16*(1+$H$5)</f>
        <v>1546.1167526579509</v>
      </c>
      <c r="G17" s="6"/>
      <c r="H17" s="6"/>
    </row>
    <row r="18" spans="1:8" x14ac:dyDescent="0.25">
      <c r="A18" s="4">
        <v>44217</v>
      </c>
      <c r="B18" s="3">
        <v>19470</v>
      </c>
      <c r="C18" s="3">
        <f>C17*(1+$G$5)</f>
        <v>17658.922971001775</v>
      </c>
      <c r="D18" s="3">
        <f>D17*(1+$H$5)</f>
        <v>1696.940441879734</v>
      </c>
      <c r="G18" s="6"/>
      <c r="H18" s="6"/>
    </row>
    <row r="19" spans="1:8" x14ac:dyDescent="0.25">
      <c r="A19" s="4">
        <v>44218</v>
      </c>
      <c r="B19" s="3">
        <v>19760</v>
      </c>
      <c r="C19" s="3">
        <f>C18*(1+$G$5)</f>
        <v>17897.495020340008</v>
      </c>
      <c r="D19" s="3">
        <f>D18*(1+$H$5)</f>
        <v>1862.4769819851022</v>
      </c>
      <c r="F19" s="5">
        <f>D19/(D19+C19)</f>
        <v>9.4255041543882187E-2</v>
      </c>
      <c r="G19" s="6">
        <v>-8.1600000000000006E-3</v>
      </c>
      <c r="H19" s="6">
        <v>7.4079999999999993E-2</v>
      </c>
    </row>
    <row r="20" spans="1:8" x14ac:dyDescent="0.25">
      <c r="A20" s="4">
        <v>44219</v>
      </c>
      <c r="B20" s="3">
        <v>20119</v>
      </c>
      <c r="C20" s="3">
        <f>C19*(1+$G$19)</f>
        <v>17751.451460974033</v>
      </c>
      <c r="D20" s="3">
        <f>D19*(1+$H$19)</f>
        <v>2000.4492768105583</v>
      </c>
      <c r="G20" s="6"/>
      <c r="H20" s="6"/>
    </row>
    <row r="21" spans="1:8" x14ac:dyDescent="0.25">
      <c r="A21" s="4">
        <v>44220</v>
      </c>
      <c r="B21" s="3">
        <v>20375</v>
      </c>
      <c r="C21" s="3">
        <f>C20*(1+$G$19)</f>
        <v>17606.599617052485</v>
      </c>
      <c r="D21" s="3">
        <f>D20*(1+$H$19)</f>
        <v>2148.6425592366845</v>
      </c>
      <c r="G21" s="6"/>
      <c r="H21" s="6"/>
    </row>
    <row r="22" spans="1:8" x14ac:dyDescent="0.25">
      <c r="A22" s="4">
        <v>44221</v>
      </c>
      <c r="B22" s="3">
        <v>20448</v>
      </c>
      <c r="C22" s="3">
        <f>C21*(1+$G$19)</f>
        <v>17462.929764177337</v>
      </c>
      <c r="D22" s="3">
        <f>D21*(1+$H$19)</f>
        <v>2307.8140000249377</v>
      </c>
      <c r="G22" s="6"/>
      <c r="H22" s="6"/>
    </row>
    <row r="23" spans="1:8" x14ac:dyDescent="0.25">
      <c r="A23" s="4">
        <v>44222</v>
      </c>
      <c r="B23" s="3">
        <v>20230</v>
      </c>
      <c r="C23" s="3">
        <f>C22*(1+$G$19)</f>
        <v>17320.432257301651</v>
      </c>
      <c r="D23" s="3">
        <f>D22*(1+$H$19)</f>
        <v>2478.776861146785</v>
      </c>
      <c r="G23" s="6"/>
      <c r="H23" s="6"/>
    </row>
    <row r="24" spans="1:8" x14ac:dyDescent="0.25">
      <c r="A24" s="4">
        <v>44223</v>
      </c>
      <c r="B24" s="3">
        <v>20249</v>
      </c>
      <c r="C24" s="3">
        <f>C23*(1+$G$19)</f>
        <v>17179.097530082072</v>
      </c>
      <c r="D24" s="3">
        <f>D23*(1+$H$19)</f>
        <v>2662.4046510205385</v>
      </c>
      <c r="F24" s="5">
        <f>D24/(D24+C24)</f>
        <v>0.13418362313092699</v>
      </c>
      <c r="G24" s="6"/>
      <c r="H24" s="6"/>
    </row>
    <row r="25" spans="1:8" x14ac:dyDescent="0.25">
      <c r="A25" s="4">
        <v>44224</v>
      </c>
      <c r="B25" s="3">
        <v>20380</v>
      </c>
      <c r="C25" s="3">
        <f>C24*(1+$G$19)</f>
        <v>17038.916094236603</v>
      </c>
      <c r="D25" s="3">
        <f>D24*(1+$H$19)</f>
        <v>2859.6355875681397</v>
      </c>
    </row>
    <row r="26" spans="1:8" x14ac:dyDescent="0.25">
      <c r="A26" s="4">
        <v>44225</v>
      </c>
      <c r="B26" s="3">
        <v>20319</v>
      </c>
      <c r="C26" s="3">
        <f>C25*(1+$G$19)</f>
        <v>16899.878538907633</v>
      </c>
      <c r="D26" s="3">
        <f>D25*(1+$H$19)</f>
        <v>3071.4773918951873</v>
      </c>
    </row>
    <row r="27" spans="1:8" x14ac:dyDescent="0.25">
      <c r="A27" s="4">
        <v>44226</v>
      </c>
      <c r="B27" s="3">
        <v>20385</v>
      </c>
      <c r="C27" s="3">
        <f>C26*(1+$G$19)</f>
        <v>16761.975530030148</v>
      </c>
      <c r="D27" s="3">
        <f>D26*(1+$H$19)</f>
        <v>3299.0124370867825</v>
      </c>
    </row>
    <row r="28" spans="1:8" x14ac:dyDescent="0.25">
      <c r="A28" s="4">
        <v>44227</v>
      </c>
      <c r="B28" s="3">
        <v>20500</v>
      </c>
      <c r="C28" s="3">
        <f>C27*(1+$G$19)</f>
        <v>16625.197809705103</v>
      </c>
      <c r="D28" s="3">
        <f>D27*(1+$H$19)</f>
        <v>3543.4032784261713</v>
      </c>
    </row>
    <row r="29" spans="1:8" x14ac:dyDescent="0.25">
      <c r="A29" s="4">
        <v>44228</v>
      </c>
      <c r="B29" s="3">
        <v>20515</v>
      </c>
      <c r="C29" s="3">
        <f>C28*(1+$G$19)</f>
        <v>16489.536195577912</v>
      </c>
      <c r="D29" s="3">
        <f>D28*(1+$H$19)</f>
        <v>3805.8985932919818</v>
      </c>
    </row>
    <row r="30" spans="1:8" x14ac:dyDescent="0.25">
      <c r="A30" s="4">
        <v>44229</v>
      </c>
      <c r="B30" s="3">
        <v>20693</v>
      </c>
      <c r="C30" s="3">
        <f>C29*(1+$G$19)</f>
        <v>16354.981580221996</v>
      </c>
      <c r="D30" s="3">
        <f>D29*(1+$H$19)</f>
        <v>4087.8395610830516</v>
      </c>
    </row>
    <row r="31" spans="1:8" x14ac:dyDescent="0.25">
      <c r="A31" s="4">
        <v>44230</v>
      </c>
      <c r="B31" s="3">
        <v>20615</v>
      </c>
      <c r="C31" s="3">
        <f>C30*(1+$G$19)</f>
        <v>16221.524930527386</v>
      </c>
      <c r="D31" s="3">
        <f>D30*(1+$H$19)</f>
        <v>4390.666715768084</v>
      </c>
      <c r="F31" s="5">
        <f>D31/(D31+C31)</f>
        <v>0.21301309395486809</v>
      </c>
    </row>
    <row r="32" spans="1:8" x14ac:dyDescent="0.25">
      <c r="A32" s="4">
        <v>44231</v>
      </c>
      <c r="B32" s="3">
        <v>20568</v>
      </c>
      <c r="C32" s="3">
        <f>C31*(1+$G$19)</f>
        <v>16089.157287094284</v>
      </c>
      <c r="D32" s="3">
        <f>D31*(1+$H$19)</f>
        <v>4715.9273060721835</v>
      </c>
    </row>
    <row r="33" spans="1:6" x14ac:dyDescent="0.25">
      <c r="A33" s="4">
        <v>44232</v>
      </c>
      <c r="B33" s="3">
        <v>20466</v>
      </c>
      <c r="C33" s="3">
        <f>C32*(1+$G$19)</f>
        <v>15957.869763631596</v>
      </c>
      <c r="D33" s="3">
        <f>D32*(1+$H$19)</f>
        <v>5065.2832009060103</v>
      </c>
    </row>
    <row r="34" spans="1:6" x14ac:dyDescent="0.25">
      <c r="A34" s="4">
        <v>44233</v>
      </c>
      <c r="B34" s="3">
        <f>C34+D34</f>
        <v>21268.172926789492</v>
      </c>
      <c r="C34" s="3">
        <f>C33*(1+$G$19)</f>
        <v>15827.653546360363</v>
      </c>
      <c r="D34" s="3">
        <f>D33*(1+$H$19)</f>
        <v>5440.5193804291275</v>
      </c>
      <c r="F34" s="5">
        <f>D34/(D34+C34)</f>
        <v>0.25580567729803549</v>
      </c>
    </row>
    <row r="35" spans="1:6" x14ac:dyDescent="0.25">
      <c r="A35" s="4">
        <v>44234</v>
      </c>
      <c r="B35" s="3">
        <f>C35+D35</f>
        <v>21542.052949553381</v>
      </c>
      <c r="C35" s="3">
        <f>C34*(1+$G$19)</f>
        <v>15698.499893422064</v>
      </c>
      <c r="D35" s="3">
        <f>D34*(1+$H$19)</f>
        <v>5843.5530561313171</v>
      </c>
    </row>
    <row r="36" spans="1:6" x14ac:dyDescent="0.25">
      <c r="A36" s="4">
        <v>44235</v>
      </c>
      <c r="B36" s="3">
        <f>C36+D36</f>
        <v>21846.843600821267</v>
      </c>
      <c r="C36" s="3">
        <f>C35*(1+$G$19)</f>
        <v>15570.40013429174</v>
      </c>
      <c r="D36" s="3">
        <f>D35*(1+$H$19)</f>
        <v>6276.4434665295248</v>
      </c>
      <c r="F36" s="5">
        <v>6.6000000000000003E-2</v>
      </c>
    </row>
    <row r="37" spans="1:6" x14ac:dyDescent="0.25">
      <c r="A37" s="4">
        <v>44236</v>
      </c>
      <c r="B37" s="3">
        <f>$B$36+(ROW(A37)-ROW(A$36))*($B$41-$B$36)/5</f>
        <v>22135.221936352107</v>
      </c>
      <c r="C37" s="3"/>
      <c r="D37" s="3"/>
    </row>
    <row r="38" spans="1:6" x14ac:dyDescent="0.25">
      <c r="A38" s="4">
        <v>44237</v>
      </c>
      <c r="B38" s="3">
        <f>$B$36+(ROW(A38)-ROW(A$36))*($B$41-$B$36)/5</f>
        <v>22423.600271882948</v>
      </c>
      <c r="C38" s="3"/>
      <c r="D38" s="3"/>
    </row>
    <row r="39" spans="1:6" x14ac:dyDescent="0.25">
      <c r="A39" s="4">
        <v>44238</v>
      </c>
      <c r="B39" s="3">
        <f>$B$36+(ROW(A39)-ROW(A$36))*($B$41-$B$36)/5</f>
        <v>22711.978607413792</v>
      </c>
      <c r="C39" s="3"/>
      <c r="D39" s="3"/>
    </row>
    <row r="40" spans="1:6" x14ac:dyDescent="0.25">
      <c r="A40" s="4">
        <v>44239</v>
      </c>
      <c r="B40" s="3">
        <f>$B$36+(ROW(A40)-ROW(A$36))*($B$41-$B$36)/5</f>
        <v>23000.356942944632</v>
      </c>
      <c r="C40" s="3"/>
      <c r="D40" s="3"/>
    </row>
    <row r="41" spans="1:6" x14ac:dyDescent="0.25">
      <c r="A41" s="4">
        <v>44240</v>
      </c>
      <c r="B41" s="3">
        <f>B36*(1+F36)</f>
        <v>23288.735278475473</v>
      </c>
      <c r="C41" s="3"/>
      <c r="D41" s="3"/>
      <c r="F41" s="5">
        <v>-0.04</v>
      </c>
    </row>
    <row r="42" spans="1:6" x14ac:dyDescent="0.25">
      <c r="A42" s="4">
        <v>44241</v>
      </c>
      <c r="B42" s="3">
        <f>B41*(1+$F$41)</f>
        <v>22357.185867336455</v>
      </c>
      <c r="C42" s="3"/>
      <c r="D42" s="3"/>
    </row>
    <row r="43" spans="1:6" x14ac:dyDescent="0.25">
      <c r="A43" s="4">
        <v>44242</v>
      </c>
      <c r="B43" s="3">
        <f>B42*(1+$F$41)</f>
        <v>21462.898432642996</v>
      </c>
      <c r="C43" s="3"/>
      <c r="D43" s="3"/>
    </row>
    <row r="44" spans="1:6" x14ac:dyDescent="0.25">
      <c r="A44" s="4">
        <v>44243</v>
      </c>
      <c r="B44" s="3">
        <f>B43*(1+$F$41)</f>
        <v>20604.382495337275</v>
      </c>
      <c r="C44" s="3"/>
      <c r="D44" s="3"/>
      <c r="F44" s="5"/>
    </row>
    <row r="45" spans="1:6" x14ac:dyDescent="0.25">
      <c r="A45" s="4">
        <v>44244</v>
      </c>
      <c r="B45" s="3">
        <f>B44*(1+$F$41)</f>
        <v>19780.207195523784</v>
      </c>
      <c r="C45" s="3"/>
      <c r="D45" s="3"/>
    </row>
    <row r="46" spans="1:6" x14ac:dyDescent="0.25">
      <c r="A46" s="4">
        <v>44245</v>
      </c>
      <c r="B46" s="3">
        <f>B45*(1+$F$41)</f>
        <v>18988.998907702833</v>
      </c>
      <c r="C46" s="3"/>
      <c r="D46" s="3"/>
    </row>
    <row r="47" spans="1:6" x14ac:dyDescent="0.25">
      <c r="A47" s="4">
        <v>44246</v>
      </c>
      <c r="B47" s="3">
        <f>B46*(1+$F$41)</f>
        <v>18229.438951394721</v>
      </c>
      <c r="C47" s="3"/>
      <c r="D47" s="3"/>
    </row>
    <row r="48" spans="1:6" x14ac:dyDescent="0.25">
      <c r="A48" s="4">
        <v>44247</v>
      </c>
      <c r="B48" s="3">
        <f>B47*(1+$F$41)</f>
        <v>17500.261393338933</v>
      </c>
      <c r="C48" s="3"/>
      <c r="D48" s="3"/>
    </row>
    <row r="49" spans="1:6" x14ac:dyDescent="0.25">
      <c r="A49" s="4">
        <v>44248</v>
      </c>
      <c r="B49" s="3">
        <f>B48*(1+$F$41)</f>
        <v>16800.250937605375</v>
      </c>
      <c r="C49" s="3"/>
      <c r="D49" s="3"/>
    </row>
    <row r="50" spans="1:6" x14ac:dyDescent="0.25">
      <c r="A50" s="4">
        <v>44249</v>
      </c>
      <c r="B50" s="3">
        <f>B49*(1+$F$41)</f>
        <v>16128.24090010116</v>
      </c>
      <c r="C50" s="3"/>
      <c r="D50" s="3"/>
    </row>
    <row r="51" spans="1:6" x14ac:dyDescent="0.25">
      <c r="A51" s="4">
        <v>44250</v>
      </c>
      <c r="B51" s="3">
        <f>B50*(1+$F$41)</f>
        <v>15483.111264097113</v>
      </c>
      <c r="C51" s="3"/>
      <c r="D51" s="3"/>
    </row>
    <row r="52" spans="1:6" x14ac:dyDescent="0.25">
      <c r="A52" s="4">
        <v>44251</v>
      </c>
      <c r="B52" s="3">
        <f>B51*(1+$F$41)</f>
        <v>14863.786813533228</v>
      </c>
      <c r="C52" s="3"/>
      <c r="D52" s="3"/>
    </row>
    <row r="53" spans="1:6" x14ac:dyDescent="0.25">
      <c r="A53" s="4">
        <v>44252</v>
      </c>
      <c r="B53" s="3">
        <f>B52*(1+$F$41)</f>
        <v>14269.235340991898</v>
      </c>
      <c r="C53" s="3"/>
      <c r="D53" s="3"/>
    </row>
    <row r="54" spans="1:6" x14ac:dyDescent="0.25">
      <c r="A54" s="4">
        <v>44253</v>
      </c>
      <c r="B54" s="3">
        <f>B53*(1+$F$41)</f>
        <v>13698.465927352221</v>
      </c>
      <c r="C54" s="3"/>
      <c r="D54" s="3"/>
    </row>
    <row r="55" spans="1:6" x14ac:dyDescent="0.25">
      <c r="A55" s="4">
        <v>44254</v>
      </c>
      <c r="B55" s="3">
        <f>B54*(1+$F$41)</f>
        <v>13150.527290258131</v>
      </c>
      <c r="C55" s="3"/>
      <c r="D55" s="3"/>
    </row>
    <row r="56" spans="1:6" x14ac:dyDescent="0.25">
      <c r="A56" s="4">
        <v>44255</v>
      </c>
      <c r="B56" s="3">
        <f>B55*(1+$F$41)</f>
        <v>12624.506198647805</v>
      </c>
      <c r="C56" s="3"/>
      <c r="D56" s="3"/>
      <c r="F56" s="5"/>
    </row>
    <row r="57" spans="1:6" x14ac:dyDescent="0.25">
      <c r="A57" s="4">
        <v>44256</v>
      </c>
      <c r="B57" s="3">
        <f>B56*(1+$F$41)</f>
        <v>12119.525950701893</v>
      </c>
      <c r="C57" s="3"/>
      <c r="D57" s="3"/>
    </row>
    <row r="58" spans="1:6" x14ac:dyDescent="0.25">
      <c r="A58" s="4">
        <v>44257</v>
      </c>
      <c r="B58" s="3">
        <f>B57*(1+$F$41)</f>
        <v>11634.744912673817</v>
      </c>
      <c r="C58" s="3"/>
      <c r="D58" s="3"/>
    </row>
    <row r="59" spans="1:6" x14ac:dyDescent="0.25">
      <c r="A59" s="4">
        <v>44258</v>
      </c>
      <c r="B59" s="3">
        <f>B58*(1+$F$41)</f>
        <v>11169.355116166864</v>
      </c>
      <c r="C59" s="3"/>
      <c r="D59" s="3"/>
    </row>
    <row r="60" spans="1:6" x14ac:dyDescent="0.25">
      <c r="A60" s="4">
        <v>44259</v>
      </c>
      <c r="B60" s="3">
        <f>B59*(1+$F$41)</f>
        <v>10722.580911520188</v>
      </c>
      <c r="C60" s="3"/>
      <c r="D60" s="3"/>
    </row>
    <row r="61" spans="1:6" x14ac:dyDescent="0.25">
      <c r="A61" s="4">
        <v>44260</v>
      </c>
      <c r="B61" s="3">
        <f>B60*(1+$F$41)</f>
        <v>10293.67767505938</v>
      </c>
      <c r="C61" s="3"/>
      <c r="D61" s="3"/>
    </row>
    <row r="62" spans="1:6" x14ac:dyDescent="0.25">
      <c r="A62" s="4">
        <v>44261</v>
      </c>
      <c r="B62" s="3">
        <f>B61*(1+$F$41)</f>
        <v>9881.9305680570051</v>
      </c>
      <c r="C62" s="3"/>
      <c r="D62" s="3"/>
    </row>
    <row r="63" spans="1:6" x14ac:dyDescent="0.25">
      <c r="A63" s="4">
        <v>44262</v>
      </c>
      <c r="B63" s="3">
        <f>B62*(1+$F$41)</f>
        <v>9486.6533453347238</v>
      </c>
      <c r="C63" s="3"/>
      <c r="D63" s="3"/>
    </row>
    <row r="64" spans="1:6" x14ac:dyDescent="0.25">
      <c r="A64" s="4">
        <v>44263</v>
      </c>
      <c r="B64" s="3">
        <f>B63*(1+$F$41)</f>
        <v>9107.1872115213337</v>
      </c>
      <c r="C64" s="3"/>
      <c r="D64" s="3"/>
    </row>
    <row r="65" spans="1:4" x14ac:dyDescent="0.25">
      <c r="A65" s="4">
        <v>44264</v>
      </c>
      <c r="B65" s="3">
        <f>B64*(1+$F$41)</f>
        <v>8742.89972306048</v>
      </c>
      <c r="C65" s="3"/>
      <c r="D65" s="3"/>
    </row>
    <row r="66" spans="1:4" x14ac:dyDescent="0.25">
      <c r="A66" s="4">
        <v>44265</v>
      </c>
      <c r="B66" s="3">
        <f>B65*(1+$F$41)</f>
        <v>8393.1837341380597</v>
      </c>
      <c r="C66" s="3"/>
      <c r="D66" s="3"/>
    </row>
    <row r="67" spans="1:4" x14ac:dyDescent="0.25">
      <c r="A67" s="4">
        <v>44266</v>
      </c>
      <c r="B67" s="3">
        <f>B66*(1+$F$41)</f>
        <v>8057.4563847725367</v>
      </c>
      <c r="C67" s="3"/>
      <c r="D67" s="3"/>
    </row>
    <row r="68" spans="1:4" x14ac:dyDescent="0.25">
      <c r="A68" s="4">
        <v>44267</v>
      </c>
      <c r="B68" s="3">
        <f>B67*(1+$F$41)</f>
        <v>7735.1581293816353</v>
      </c>
      <c r="C68" s="3"/>
      <c r="D68" s="3"/>
    </row>
    <row r="69" spans="1:4" x14ac:dyDescent="0.25">
      <c r="A69" s="4">
        <v>44268</v>
      </c>
      <c r="B69" s="3">
        <f>B68*(1+$F$41)</f>
        <v>7425.7518042063693</v>
      </c>
      <c r="C69" s="3"/>
      <c r="D69" s="3"/>
    </row>
    <row r="70" spans="1:4" x14ac:dyDescent="0.25">
      <c r="A70" s="4">
        <v>44269</v>
      </c>
      <c r="B70" s="3">
        <f>B69*(1+$F$41)</f>
        <v>7128.7217320381142</v>
      </c>
      <c r="C70" s="3"/>
      <c r="D70" s="3"/>
    </row>
    <row r="71" spans="1:4" x14ac:dyDescent="0.25">
      <c r="A71" s="4">
        <v>44270</v>
      </c>
      <c r="B71" s="3">
        <f>B70*(1+$F$41)</f>
        <v>6843.5728627565895</v>
      </c>
      <c r="C71" s="3"/>
      <c r="D71" s="3"/>
    </row>
    <row r="72" spans="1:4" x14ac:dyDescent="0.25">
      <c r="A72" s="4">
        <v>44271</v>
      </c>
      <c r="B72" s="3">
        <f>B71*(1+$F$41)</f>
        <v>6569.8299482463253</v>
      </c>
      <c r="C72" s="3"/>
      <c r="D72" s="3"/>
    </row>
    <row r="73" spans="1:4" x14ac:dyDescent="0.25">
      <c r="A73" s="4">
        <v>44272</v>
      </c>
      <c r="B73" s="3">
        <f>B72*(1+$F$41)</f>
        <v>6307.0367503164725</v>
      </c>
      <c r="C73" s="3"/>
      <c r="D73" s="3"/>
    </row>
    <row r="74" spans="1:4" x14ac:dyDescent="0.25">
      <c r="A74" s="4">
        <v>44273</v>
      </c>
      <c r="B74" s="3">
        <f>B73*(1+$F$41)</f>
        <v>6054.7552803038134</v>
      </c>
      <c r="C74" s="3"/>
      <c r="D74" s="3"/>
    </row>
    <row r="75" spans="1:4" x14ac:dyDescent="0.25">
      <c r="A75" s="4">
        <v>44274</v>
      </c>
      <c r="B75" s="3">
        <f>B74*(1+$F$41)</f>
        <v>5812.5650690916609</v>
      </c>
      <c r="C75" s="3"/>
      <c r="D75" s="3"/>
    </row>
    <row r="76" spans="1:4" x14ac:dyDescent="0.25">
      <c r="A76" s="4">
        <v>44275</v>
      </c>
      <c r="B76" s="3">
        <f>B75*(1+$F$41)</f>
        <v>5580.0624663279941</v>
      </c>
      <c r="C76" s="3"/>
      <c r="D76" s="3"/>
    </row>
    <row r="77" spans="1:4" x14ac:dyDescent="0.25">
      <c r="A77" s="4">
        <v>44276</v>
      </c>
      <c r="B77" s="3">
        <f>B76*(1+$F$41)</f>
        <v>5356.8599676748745</v>
      </c>
      <c r="C77" s="3"/>
      <c r="D77" s="3"/>
    </row>
    <row r="78" spans="1:4" x14ac:dyDescent="0.25">
      <c r="A78" s="4">
        <v>44277</v>
      </c>
      <c r="B78" s="3">
        <f>B77*(1+$F$41)</f>
        <v>5142.5855689678792</v>
      </c>
      <c r="C78" s="3"/>
      <c r="D78" s="3"/>
    </row>
    <row r="79" spans="1:4" x14ac:dyDescent="0.25">
      <c r="A79" s="4">
        <v>44278</v>
      </c>
      <c r="B79" s="3">
        <f>B78*(1+$F$41)</f>
        <v>4936.8821462091637</v>
      </c>
      <c r="C79" s="3"/>
      <c r="D79" s="3"/>
    </row>
    <row r="80" spans="1:4" x14ac:dyDescent="0.25">
      <c r="A80" s="4">
        <v>44279</v>
      </c>
      <c r="B80" s="3"/>
      <c r="C80" s="3"/>
      <c r="D80" s="3"/>
    </row>
    <row r="81" spans="1:4" x14ac:dyDescent="0.25">
      <c r="A81" s="4">
        <v>44280</v>
      </c>
      <c r="B81" s="3"/>
      <c r="C81" s="3"/>
      <c r="D81" s="3"/>
    </row>
    <row r="82" spans="1:4" x14ac:dyDescent="0.25">
      <c r="A82" s="4">
        <v>44281</v>
      </c>
      <c r="B82" s="3"/>
      <c r="C82" s="3"/>
      <c r="D82" s="3"/>
    </row>
    <row r="83" spans="1:4" x14ac:dyDescent="0.25">
      <c r="A83" s="4">
        <v>44282</v>
      </c>
      <c r="B83" s="3"/>
      <c r="C83" s="3"/>
      <c r="D83" s="3"/>
    </row>
    <row r="84" spans="1:4" x14ac:dyDescent="0.25">
      <c r="A84" s="4">
        <v>44283</v>
      </c>
      <c r="B84" s="3"/>
      <c r="C84" s="3"/>
      <c r="D84" s="3"/>
    </row>
    <row r="85" spans="1:4" x14ac:dyDescent="0.25">
      <c r="A85" s="4">
        <v>44284</v>
      </c>
      <c r="B85" s="3"/>
      <c r="C85" s="3"/>
      <c r="D85" s="3"/>
    </row>
    <row r="86" spans="1:4" x14ac:dyDescent="0.25">
      <c r="A86" s="4">
        <v>44285</v>
      </c>
      <c r="B86" s="3"/>
      <c r="C86" s="3"/>
      <c r="D86" s="3"/>
    </row>
    <row r="87" spans="1:4" x14ac:dyDescent="0.25">
      <c r="A87" s="4">
        <v>44286</v>
      </c>
      <c r="B87" s="3"/>
      <c r="C87" s="3"/>
      <c r="D87" s="3"/>
    </row>
    <row r="88" spans="1:4" x14ac:dyDescent="0.25">
      <c r="A88" s="4">
        <v>44287</v>
      </c>
      <c r="B88" s="3"/>
      <c r="C88" s="3"/>
      <c r="D88" s="3"/>
    </row>
    <row r="89" spans="1:4" x14ac:dyDescent="0.25">
      <c r="A89" s="4">
        <v>44288</v>
      </c>
      <c r="B89" s="3"/>
      <c r="C89" s="3"/>
      <c r="D89" s="3"/>
    </row>
    <row r="90" spans="1:4" x14ac:dyDescent="0.25">
      <c r="A90" s="4">
        <v>44289</v>
      </c>
      <c r="B90" s="3"/>
      <c r="C90" s="3"/>
      <c r="D90" s="3"/>
    </row>
    <row r="91" spans="1:4" x14ac:dyDescent="0.25">
      <c r="A91" s="4">
        <v>44290</v>
      </c>
      <c r="B91" s="3"/>
      <c r="C91" s="3"/>
      <c r="D91" s="3"/>
    </row>
    <row r="92" spans="1:4" x14ac:dyDescent="0.25">
      <c r="A92" s="4">
        <v>44291</v>
      </c>
      <c r="B92" s="3"/>
      <c r="C92" s="3"/>
      <c r="D92" s="3"/>
    </row>
    <row r="93" spans="1:4" x14ac:dyDescent="0.25">
      <c r="A93" s="4">
        <v>44292</v>
      </c>
      <c r="B93" s="3"/>
      <c r="C93" s="3"/>
      <c r="D93" s="3"/>
    </row>
    <row r="94" spans="1:4" x14ac:dyDescent="0.25">
      <c r="A94" s="4">
        <v>44293</v>
      </c>
      <c r="B94" s="3"/>
      <c r="C94" s="3"/>
      <c r="D94" s="3"/>
    </row>
    <row r="95" spans="1:4" x14ac:dyDescent="0.25">
      <c r="A95" s="4">
        <v>44294</v>
      </c>
      <c r="B95" s="3"/>
      <c r="C95" s="3"/>
      <c r="D95" s="3"/>
    </row>
    <row r="96" spans="1:4" x14ac:dyDescent="0.25">
      <c r="A96" s="4">
        <v>44295</v>
      </c>
      <c r="B96" s="3"/>
      <c r="C96" s="3"/>
      <c r="D96" s="3"/>
    </row>
    <row r="97" spans="1:4" x14ac:dyDescent="0.25">
      <c r="A97" s="4">
        <v>44296</v>
      </c>
      <c r="B97" s="3"/>
      <c r="C97" s="3"/>
      <c r="D97" s="3"/>
    </row>
    <row r="98" spans="1:4" x14ac:dyDescent="0.25">
      <c r="A98" s="4">
        <v>44297</v>
      </c>
      <c r="B98" s="3"/>
      <c r="C98" s="3"/>
      <c r="D98" s="3"/>
    </row>
    <row r="99" spans="1:4" x14ac:dyDescent="0.25">
      <c r="A99" s="4">
        <v>44298</v>
      </c>
      <c r="B99" s="3"/>
      <c r="C99" s="3"/>
      <c r="D99" s="3"/>
    </row>
    <row r="100" spans="1:4" x14ac:dyDescent="0.25">
      <c r="A100" s="4">
        <v>44299</v>
      </c>
      <c r="B100" s="3"/>
      <c r="C100" s="3"/>
      <c r="D100" s="3"/>
    </row>
    <row r="101" spans="1:4" x14ac:dyDescent="0.25">
      <c r="A101" s="4">
        <v>44300</v>
      </c>
      <c r="B101" s="3"/>
      <c r="C101" s="3"/>
      <c r="D101" s="3"/>
    </row>
    <row r="102" spans="1:4" x14ac:dyDescent="0.25">
      <c r="A102" s="4">
        <v>44301</v>
      </c>
      <c r="B102" s="3"/>
      <c r="C102" s="3"/>
      <c r="D102" s="3"/>
    </row>
    <row r="103" spans="1:4" x14ac:dyDescent="0.25">
      <c r="A103" s="4">
        <v>44302</v>
      </c>
      <c r="B103" s="3"/>
      <c r="C103" s="3"/>
      <c r="D103" s="3"/>
    </row>
    <row r="104" spans="1:4" x14ac:dyDescent="0.25">
      <c r="A104" s="4">
        <v>44303</v>
      </c>
      <c r="B104" s="3"/>
      <c r="C104" s="3"/>
      <c r="D104" s="3"/>
    </row>
    <row r="105" spans="1:4" x14ac:dyDescent="0.25">
      <c r="A105" s="4">
        <v>44304</v>
      </c>
      <c r="B105" s="3"/>
      <c r="C105" s="3"/>
      <c r="D105" s="3"/>
    </row>
    <row r="106" spans="1:4" x14ac:dyDescent="0.25">
      <c r="A106" s="4">
        <v>44305</v>
      </c>
      <c r="B106" s="3"/>
      <c r="C106" s="3"/>
      <c r="D106" s="3"/>
    </row>
    <row r="107" spans="1:4" x14ac:dyDescent="0.25">
      <c r="A107" s="4">
        <v>44306</v>
      </c>
      <c r="B107" s="3"/>
      <c r="C107" s="3"/>
      <c r="D107" s="3"/>
    </row>
    <row r="108" spans="1:4" x14ac:dyDescent="0.25">
      <c r="A108" s="4">
        <v>44307</v>
      </c>
      <c r="B108" s="3"/>
      <c r="C108" s="3"/>
      <c r="D108" s="3"/>
    </row>
    <row r="109" spans="1:4" x14ac:dyDescent="0.25">
      <c r="A109" s="4">
        <v>44308</v>
      </c>
      <c r="B109" s="3"/>
      <c r="C109" s="3"/>
      <c r="D109" s="3"/>
    </row>
    <row r="110" spans="1:4" x14ac:dyDescent="0.25">
      <c r="A110" s="4">
        <v>44309</v>
      </c>
      <c r="B110" s="3"/>
      <c r="C110" s="3"/>
      <c r="D110" s="3"/>
    </row>
    <row r="111" spans="1:4" x14ac:dyDescent="0.25">
      <c r="A111" s="4">
        <v>44310</v>
      </c>
      <c r="B111" s="3"/>
      <c r="C111" s="3"/>
      <c r="D111" s="3"/>
    </row>
    <row r="112" spans="1:4" x14ac:dyDescent="0.25">
      <c r="A112" s="4">
        <v>44311</v>
      </c>
      <c r="B112" s="3"/>
      <c r="C112" s="3"/>
      <c r="D112" s="3"/>
    </row>
    <row r="113" spans="1:4" x14ac:dyDescent="0.25">
      <c r="A113" s="4">
        <v>44312</v>
      </c>
      <c r="B113" s="3"/>
      <c r="C113" s="3"/>
      <c r="D113" s="3"/>
    </row>
    <row r="114" spans="1:4" x14ac:dyDescent="0.25">
      <c r="A114" s="4">
        <v>44313</v>
      </c>
      <c r="B114" s="3"/>
      <c r="C114" s="3"/>
      <c r="D114" s="3"/>
    </row>
    <row r="115" spans="1:4" x14ac:dyDescent="0.25">
      <c r="A115" s="4">
        <v>44314</v>
      </c>
      <c r="B115" s="3"/>
      <c r="C115" s="3"/>
      <c r="D115" s="3"/>
    </row>
    <row r="116" spans="1:4" x14ac:dyDescent="0.25">
      <c r="A116" s="4">
        <v>44315</v>
      </c>
      <c r="B116" s="3"/>
      <c r="C116" s="3"/>
      <c r="D116" s="3"/>
    </row>
    <row r="117" spans="1:4" x14ac:dyDescent="0.25">
      <c r="A117" s="4">
        <v>44316</v>
      </c>
      <c r="B117" s="3"/>
      <c r="C117" s="3"/>
      <c r="D117" s="3"/>
    </row>
    <row r="118" spans="1:4" x14ac:dyDescent="0.25">
      <c r="A118" s="4">
        <v>44317</v>
      </c>
      <c r="B118" s="3"/>
      <c r="C118" s="3"/>
      <c r="D118" s="3"/>
    </row>
  </sheetData>
  <mergeCells count="4">
    <mergeCell ref="A2:A3"/>
    <mergeCell ref="B2:B3"/>
    <mergeCell ref="C2:C3"/>
    <mergeCell ref="D2:D3"/>
  </mergeCells>
  <conditionalFormatting sqref="D88:D118 A36:B118 A4:A35">
    <cfRule type="expression" dxfId="61" priority="22">
      <formula>$A4=TODAY()</formula>
    </cfRule>
  </conditionalFormatting>
  <conditionalFormatting sqref="D37">
    <cfRule type="expression" dxfId="60" priority="21">
      <formula>$A37=TODAY()</formula>
    </cfRule>
  </conditionalFormatting>
  <conditionalFormatting sqref="D38">
    <cfRule type="expression" dxfId="59" priority="20">
      <formula>$A38=TODAY()</formula>
    </cfRule>
  </conditionalFormatting>
  <conditionalFormatting sqref="D39">
    <cfRule type="expression" dxfId="58" priority="19">
      <formula>$A39=TODAY()</formula>
    </cfRule>
  </conditionalFormatting>
  <conditionalFormatting sqref="D40">
    <cfRule type="expression" dxfId="57" priority="18">
      <formula>$A40=TODAY()</formula>
    </cfRule>
  </conditionalFormatting>
  <conditionalFormatting sqref="D41">
    <cfRule type="expression" dxfId="56" priority="17">
      <formula>$A41=TODAY()</formula>
    </cfRule>
  </conditionalFormatting>
  <conditionalFormatting sqref="D42">
    <cfRule type="expression" dxfId="55" priority="16">
      <formula>$A42=TODAY()</formula>
    </cfRule>
  </conditionalFormatting>
  <conditionalFormatting sqref="D43">
    <cfRule type="expression" dxfId="54" priority="15">
      <formula>$A43=TODAY()</formula>
    </cfRule>
  </conditionalFormatting>
  <conditionalFormatting sqref="D44">
    <cfRule type="expression" dxfId="53" priority="14">
      <formula>$A44=TODAY()</formula>
    </cfRule>
  </conditionalFormatting>
  <conditionalFormatting sqref="C72:C73">
    <cfRule type="expression" dxfId="52" priority="13">
      <formula>$A72=TODAY()</formula>
    </cfRule>
  </conditionalFormatting>
  <conditionalFormatting sqref="D45">
    <cfRule type="expression" dxfId="51" priority="12">
      <formula>$A45=TODAY()</formula>
    </cfRule>
  </conditionalFormatting>
  <conditionalFormatting sqref="C74:C118">
    <cfRule type="expression" dxfId="50" priority="11">
      <formula>$A74=TODAY()</formula>
    </cfRule>
  </conditionalFormatting>
  <conditionalFormatting sqref="B87">
    <cfRule type="expression" dxfId="49" priority="10">
      <formula>$A87=TODAY()</formula>
    </cfRule>
  </conditionalFormatting>
  <conditionalFormatting sqref="D78:D86">
    <cfRule type="expression" dxfId="48" priority="9">
      <formula>$A78=TODAY()</formula>
    </cfRule>
  </conditionalFormatting>
  <conditionalFormatting sqref="D72:D77">
    <cfRule type="expression" dxfId="47" priority="8">
      <formula>$A72=TODAY()</formula>
    </cfRule>
  </conditionalFormatting>
  <conditionalFormatting sqref="D87">
    <cfRule type="expression" dxfId="46" priority="7">
      <formula>$A87=TODAY()</formula>
    </cfRule>
  </conditionalFormatting>
  <conditionalFormatting sqref="B4:B33">
    <cfRule type="expression" dxfId="45" priority="4">
      <formula>$A4=TODAY()</formula>
    </cfRule>
  </conditionalFormatting>
  <conditionalFormatting sqref="D34">
    <cfRule type="expression" dxfId="44" priority="3">
      <formula>$A34=TODAY()</formula>
    </cfRule>
  </conditionalFormatting>
  <conditionalFormatting sqref="D46:D56">
    <cfRule type="expression" dxfId="43" priority="6">
      <formula>$A46=TODAY()</formula>
    </cfRule>
  </conditionalFormatting>
  <conditionalFormatting sqref="D57:D71">
    <cfRule type="expression" dxfId="42" priority="5">
      <formula>$A57=TODAY()</formula>
    </cfRule>
  </conditionalFormatting>
  <conditionalFormatting sqref="C34">
    <cfRule type="expression" dxfId="41" priority="2">
      <formula>$A34=TODAY()</formula>
    </cfRule>
  </conditionalFormatting>
  <conditionalFormatting sqref="B34:B35">
    <cfRule type="expression" dxfId="40" priority="1">
      <formula>$A34=TODAY()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95FCA-A839-4F91-8D8C-861A34A4F758}">
  <dimension ref="A2:N118"/>
  <sheetViews>
    <sheetView workbookViewId="0">
      <selection activeCell="G11" sqref="G11"/>
    </sheetView>
  </sheetViews>
  <sheetFormatPr baseColWidth="10" defaultRowHeight="12.75" x14ac:dyDescent="0.25"/>
  <cols>
    <col min="1" max="1" width="9.140625" style="2" customWidth="1"/>
    <col min="2" max="2" width="6.7109375" style="2" customWidth="1"/>
    <col min="3" max="4" width="6.85546875" style="2" customWidth="1"/>
    <col min="5" max="5" width="2.5703125" style="1" customWidth="1"/>
    <col min="6" max="6" width="5.5703125" style="1" bestFit="1" customWidth="1"/>
    <col min="7" max="7" width="6.140625" style="1" bestFit="1" customWidth="1"/>
    <col min="8" max="8" width="6.42578125" style="2" bestFit="1" customWidth="1"/>
    <col min="9" max="16384" width="11.42578125" style="1"/>
  </cols>
  <sheetData>
    <row r="2" spans="1:14" x14ac:dyDescent="0.25">
      <c r="A2" s="12" t="s">
        <v>3</v>
      </c>
      <c r="B2" s="11" t="s">
        <v>2</v>
      </c>
      <c r="C2" s="10" t="s">
        <v>1</v>
      </c>
      <c r="D2" s="10" t="s">
        <v>0</v>
      </c>
      <c r="I2" s="14" t="s">
        <v>6</v>
      </c>
      <c r="N2" s="14" t="s">
        <v>5</v>
      </c>
    </row>
    <row r="3" spans="1:14" x14ac:dyDescent="0.25">
      <c r="A3" s="9"/>
      <c r="B3" s="8"/>
      <c r="C3" s="7"/>
      <c r="D3" s="7"/>
      <c r="I3" s="13">
        <f>SUM(B36:B89)</f>
        <v>837386.52507003886</v>
      </c>
      <c r="J3" s="1" t="s">
        <v>7</v>
      </c>
      <c r="M3" s="5">
        <v>2.4E-2</v>
      </c>
      <c r="N3" s="13">
        <f>ROUND(I3*M3,0)</f>
        <v>20097</v>
      </c>
    </row>
    <row r="4" spans="1:14" x14ac:dyDescent="0.25">
      <c r="A4" s="4">
        <v>44203</v>
      </c>
      <c r="B4" s="3">
        <v>15270</v>
      </c>
      <c r="C4" s="3"/>
      <c r="D4" s="3"/>
      <c r="G4" s="6"/>
      <c r="H4" s="6"/>
    </row>
    <row r="5" spans="1:14" x14ac:dyDescent="0.25">
      <c r="A5" s="4">
        <v>44204</v>
      </c>
      <c r="B5" s="3">
        <v>15338</v>
      </c>
      <c r="C5" s="3">
        <v>14832</v>
      </c>
      <c r="D5" s="3">
        <v>506</v>
      </c>
      <c r="F5" s="5">
        <v>3.3000000000000002E-2</v>
      </c>
      <c r="G5" s="6">
        <v>1.3509999999999999E-2</v>
      </c>
      <c r="H5" s="6">
        <v>9.7549999999999998E-2</v>
      </c>
    </row>
    <row r="6" spans="1:14" x14ac:dyDescent="0.25">
      <c r="A6" s="4">
        <v>44205</v>
      </c>
      <c r="B6" s="3">
        <v>17725</v>
      </c>
      <c r="C6" s="3">
        <f>C5*(1+$G$5)</f>
        <v>15032.380319999998</v>
      </c>
      <c r="D6" s="3">
        <f>D5*(1+$H$5)</f>
        <v>555.36030000000005</v>
      </c>
      <c r="G6" s="6"/>
      <c r="H6" s="6"/>
    </row>
    <row r="7" spans="1:14" x14ac:dyDescent="0.25">
      <c r="A7" s="4">
        <v>44206</v>
      </c>
      <c r="B7" s="3">
        <v>18218</v>
      </c>
      <c r="C7" s="3">
        <f>C6*(1+$G$5)</f>
        <v>15235.467778123197</v>
      </c>
      <c r="D7" s="3">
        <f>D6*(1+$H$5)</f>
        <v>609.53569726500007</v>
      </c>
      <c r="G7" s="6"/>
      <c r="H7" s="6"/>
    </row>
    <row r="8" spans="1:14" x14ac:dyDescent="0.25">
      <c r="A8" s="4">
        <v>44207</v>
      </c>
      <c r="B8" s="3">
        <v>18155</v>
      </c>
      <c r="C8" s="3">
        <f>C7*(1+$G$5)</f>
        <v>15441.298947805639</v>
      </c>
      <c r="D8" s="3">
        <f>D7*(1+$H$5)</f>
        <v>668.99590453320081</v>
      </c>
      <c r="G8" s="6"/>
      <c r="H8" s="6"/>
    </row>
    <row r="9" spans="1:14" x14ac:dyDescent="0.25">
      <c r="A9" s="4">
        <v>44208</v>
      </c>
      <c r="B9" s="3">
        <v>18050</v>
      </c>
      <c r="C9" s="3">
        <f>C8*(1+$G$5)</f>
        <v>15649.910896590492</v>
      </c>
      <c r="D9" s="3">
        <f>D8*(1+$H$5)</f>
        <v>734.25645502041459</v>
      </c>
      <c r="G9" s="6"/>
      <c r="H9" s="6"/>
    </row>
    <row r="10" spans="1:14" x14ac:dyDescent="0.25">
      <c r="A10" s="4">
        <v>44209</v>
      </c>
      <c r="B10" s="3">
        <v>17832</v>
      </c>
      <c r="C10" s="3">
        <f>C9*(1+$G$5)</f>
        <v>15861.341192803429</v>
      </c>
      <c r="D10" s="3">
        <f>D9*(1+$H$5)</f>
        <v>805.883172207656</v>
      </c>
      <c r="G10" s="6"/>
      <c r="H10" s="6"/>
    </row>
    <row r="11" spans="1:14" x14ac:dyDescent="0.25">
      <c r="A11" s="4">
        <v>44210</v>
      </c>
      <c r="B11" s="3">
        <v>17765</v>
      </c>
      <c r="C11" s="3">
        <f>C10*(1+$G$5)</f>
        <v>16075.627912318203</v>
      </c>
      <c r="D11" s="3">
        <f>D10*(1+$H$5)</f>
        <v>884.49707565651283</v>
      </c>
      <c r="G11" s="6"/>
      <c r="H11" s="6"/>
    </row>
    <row r="12" spans="1:14" x14ac:dyDescent="0.25">
      <c r="A12" s="4">
        <v>44211</v>
      </c>
      <c r="B12" s="3">
        <v>17972</v>
      </c>
      <c r="C12" s="3">
        <f>C11*(1+$G$5)</f>
        <v>16292.809645413621</v>
      </c>
      <c r="D12" s="3">
        <f>D11*(1+$H$5)</f>
        <v>970.77976538680571</v>
      </c>
      <c r="G12" s="6"/>
      <c r="H12" s="6"/>
    </row>
    <row r="13" spans="1:14" x14ac:dyDescent="0.25">
      <c r="A13" s="4">
        <v>44212</v>
      </c>
      <c r="B13" s="3">
        <v>18148</v>
      </c>
      <c r="C13" s="3">
        <f>C12*(1+$G$5)</f>
        <v>16512.925503723156</v>
      </c>
      <c r="D13" s="3">
        <f>D12*(1+$H$5)</f>
        <v>1065.4793315002887</v>
      </c>
      <c r="G13" s="6"/>
      <c r="H13" s="6"/>
    </row>
    <row r="14" spans="1:14" x14ac:dyDescent="0.25">
      <c r="A14" s="4">
        <v>44213</v>
      </c>
      <c r="B14" s="3">
        <v>18247</v>
      </c>
      <c r="C14" s="3">
        <f>C13*(1+$G$5)</f>
        <v>16736.015127278453</v>
      </c>
      <c r="D14" s="3">
        <f>D13*(1+$H$5)</f>
        <v>1169.4168402881419</v>
      </c>
      <c r="G14" s="6"/>
      <c r="H14" s="6"/>
    </row>
    <row r="15" spans="1:14" x14ac:dyDescent="0.25">
      <c r="A15" s="4">
        <v>44214</v>
      </c>
      <c r="B15" s="3">
        <v>18270</v>
      </c>
      <c r="C15" s="3">
        <f>C14*(1+$G$5)</f>
        <v>16962.118691647982</v>
      </c>
      <c r="D15" s="3">
        <f>D14*(1+$H$5)</f>
        <v>1283.4934530582502</v>
      </c>
      <c r="G15" s="6"/>
      <c r="H15" s="6"/>
    </row>
    <row r="16" spans="1:14" x14ac:dyDescent="0.25">
      <c r="A16" s="4">
        <v>44215</v>
      </c>
      <c r="B16" s="3">
        <v>18820</v>
      </c>
      <c r="C16" s="3">
        <f>C15*(1+$G$5)</f>
        <v>17191.276915172144</v>
      </c>
      <c r="D16" s="3">
        <f>D15*(1+$H$5)</f>
        <v>1408.6982394040826</v>
      </c>
      <c r="G16" s="6"/>
      <c r="H16" s="6"/>
    </row>
    <row r="17" spans="1:8" x14ac:dyDescent="0.25">
      <c r="A17" s="4">
        <v>44216</v>
      </c>
      <c r="B17" s="3">
        <v>19240</v>
      </c>
      <c r="C17" s="3">
        <f>C16*(1+$G$5)</f>
        <v>17423.531066296116</v>
      </c>
      <c r="D17" s="3">
        <f>D16*(1+$H$5)</f>
        <v>1546.1167526579509</v>
      </c>
      <c r="G17" s="6"/>
      <c r="H17" s="6"/>
    </row>
    <row r="18" spans="1:8" x14ac:dyDescent="0.25">
      <c r="A18" s="4">
        <v>44217</v>
      </c>
      <c r="B18" s="3">
        <v>19470</v>
      </c>
      <c r="C18" s="3">
        <f>C17*(1+$G$5)</f>
        <v>17658.922971001775</v>
      </c>
      <c r="D18" s="3">
        <f>D17*(1+$H$5)</f>
        <v>1696.940441879734</v>
      </c>
      <c r="G18" s="6"/>
      <c r="H18" s="6"/>
    </row>
    <row r="19" spans="1:8" x14ac:dyDescent="0.25">
      <c r="A19" s="4">
        <v>44218</v>
      </c>
      <c r="B19" s="3">
        <v>19760</v>
      </c>
      <c r="C19" s="3">
        <f>C18*(1+$G$5)</f>
        <v>17897.495020340008</v>
      </c>
      <c r="D19" s="3">
        <f>D18*(1+$H$5)</f>
        <v>1862.4769819851022</v>
      </c>
      <c r="F19" s="5">
        <f>D19/(D19+C19)</f>
        <v>9.4255041543882187E-2</v>
      </c>
      <c r="G19" s="6">
        <v>-8.1600000000000006E-3</v>
      </c>
      <c r="H19" s="6">
        <v>7.4079999999999993E-2</v>
      </c>
    </row>
    <row r="20" spans="1:8" x14ac:dyDescent="0.25">
      <c r="A20" s="4">
        <v>44219</v>
      </c>
      <c r="B20" s="3">
        <v>20119</v>
      </c>
      <c r="C20" s="3">
        <f>C19*(1+$G$19)</f>
        <v>17751.451460974033</v>
      </c>
      <c r="D20" s="3">
        <f>D19*(1+$H$19)</f>
        <v>2000.4492768105583</v>
      </c>
      <c r="G20" s="6"/>
      <c r="H20" s="6"/>
    </row>
    <row r="21" spans="1:8" x14ac:dyDescent="0.25">
      <c r="A21" s="4">
        <v>44220</v>
      </c>
      <c r="B21" s="3">
        <v>20375</v>
      </c>
      <c r="C21" s="3">
        <f>C20*(1+$G$19)</f>
        <v>17606.599617052485</v>
      </c>
      <c r="D21" s="3">
        <f>D20*(1+$H$19)</f>
        <v>2148.6425592366845</v>
      </c>
      <c r="G21" s="6"/>
      <c r="H21" s="6"/>
    </row>
    <row r="22" spans="1:8" x14ac:dyDescent="0.25">
      <c r="A22" s="4">
        <v>44221</v>
      </c>
      <c r="B22" s="3">
        <v>20448</v>
      </c>
      <c r="C22" s="3">
        <f>C21*(1+$G$19)</f>
        <v>17462.929764177337</v>
      </c>
      <c r="D22" s="3">
        <f>D21*(1+$H$19)</f>
        <v>2307.8140000249377</v>
      </c>
      <c r="G22" s="6"/>
      <c r="H22" s="6"/>
    </row>
    <row r="23" spans="1:8" x14ac:dyDescent="0.25">
      <c r="A23" s="4">
        <v>44222</v>
      </c>
      <c r="B23" s="3">
        <v>20230</v>
      </c>
      <c r="C23" s="3">
        <f>C22*(1+$G$19)</f>
        <v>17320.432257301651</v>
      </c>
      <c r="D23" s="3">
        <f>D22*(1+$H$19)</f>
        <v>2478.776861146785</v>
      </c>
      <c r="G23" s="6"/>
      <c r="H23" s="6"/>
    </row>
    <row r="24" spans="1:8" x14ac:dyDescent="0.25">
      <c r="A24" s="4">
        <v>44223</v>
      </c>
      <c r="B24" s="3">
        <v>20249</v>
      </c>
      <c r="C24" s="3">
        <f>C23*(1+$G$19)</f>
        <v>17179.097530082072</v>
      </c>
      <c r="D24" s="3">
        <f>D23*(1+$H$19)</f>
        <v>2662.4046510205385</v>
      </c>
      <c r="F24" s="5">
        <f>D24/(D24+C24)</f>
        <v>0.13418362313092699</v>
      </c>
      <c r="G24" s="6"/>
      <c r="H24" s="6"/>
    </row>
    <row r="25" spans="1:8" x14ac:dyDescent="0.25">
      <c r="A25" s="4">
        <v>44224</v>
      </c>
      <c r="B25" s="3">
        <v>20380</v>
      </c>
      <c r="C25" s="3">
        <f>C24*(1+$G$19)</f>
        <v>17038.916094236603</v>
      </c>
      <c r="D25" s="3">
        <f>D24*(1+$H$19)</f>
        <v>2859.6355875681397</v>
      </c>
    </row>
    <row r="26" spans="1:8" x14ac:dyDescent="0.25">
      <c r="A26" s="4">
        <v>44225</v>
      </c>
      <c r="B26" s="3">
        <v>20319</v>
      </c>
      <c r="C26" s="3">
        <f>C25*(1+$G$19)</f>
        <v>16899.878538907633</v>
      </c>
      <c r="D26" s="3">
        <f>D25*(1+$H$19)</f>
        <v>3071.4773918951873</v>
      </c>
    </row>
    <row r="27" spans="1:8" x14ac:dyDescent="0.25">
      <c r="A27" s="4">
        <v>44226</v>
      </c>
      <c r="B27" s="3">
        <v>20385</v>
      </c>
      <c r="C27" s="3">
        <f>C26*(1+$G$19)</f>
        <v>16761.975530030148</v>
      </c>
      <c r="D27" s="3">
        <f>D26*(1+$H$19)</f>
        <v>3299.0124370867825</v>
      </c>
    </row>
    <row r="28" spans="1:8" x14ac:dyDescent="0.25">
      <c r="A28" s="4">
        <v>44227</v>
      </c>
      <c r="B28" s="3">
        <v>20500</v>
      </c>
      <c r="C28" s="3">
        <f>C27*(1+$G$19)</f>
        <v>16625.197809705103</v>
      </c>
      <c r="D28" s="3">
        <f>D27*(1+$H$19)</f>
        <v>3543.4032784261713</v>
      </c>
    </row>
    <row r="29" spans="1:8" x14ac:dyDescent="0.25">
      <c r="A29" s="4">
        <v>44228</v>
      </c>
      <c r="B29" s="3">
        <v>20515</v>
      </c>
      <c r="C29" s="3">
        <f>C28*(1+$G$19)</f>
        <v>16489.536195577912</v>
      </c>
      <c r="D29" s="3">
        <f>D28*(1+$H$19)</f>
        <v>3805.8985932919818</v>
      </c>
    </row>
    <row r="30" spans="1:8" x14ac:dyDescent="0.25">
      <c r="A30" s="4">
        <v>44229</v>
      </c>
      <c r="B30" s="3">
        <v>20693</v>
      </c>
      <c r="C30" s="3">
        <f>C29*(1+$G$19)</f>
        <v>16354.981580221996</v>
      </c>
      <c r="D30" s="3">
        <f>D29*(1+$H$19)</f>
        <v>4087.8395610830516</v>
      </c>
    </row>
    <row r="31" spans="1:8" x14ac:dyDescent="0.25">
      <c r="A31" s="4">
        <v>44230</v>
      </c>
      <c r="B31" s="3">
        <v>20615</v>
      </c>
      <c r="C31" s="3">
        <f>C30*(1+$G$19)</f>
        <v>16221.524930527386</v>
      </c>
      <c r="D31" s="3">
        <f>D30*(1+$H$19)</f>
        <v>4390.666715768084</v>
      </c>
      <c r="F31" s="5">
        <f>D31/(D31+C31)</f>
        <v>0.21301309395486809</v>
      </c>
    </row>
    <row r="32" spans="1:8" x14ac:dyDescent="0.25">
      <c r="A32" s="4">
        <v>44231</v>
      </c>
      <c r="B32" s="3">
        <v>20568</v>
      </c>
      <c r="C32" s="3">
        <f>C31*(1+$G$19)</f>
        <v>16089.157287094284</v>
      </c>
      <c r="D32" s="3">
        <f>D31*(1+$H$19)</f>
        <v>4715.9273060721835</v>
      </c>
    </row>
    <row r="33" spans="1:6" x14ac:dyDescent="0.25">
      <c r="A33" s="4">
        <v>44232</v>
      </c>
      <c r="B33" s="3">
        <v>20466</v>
      </c>
      <c r="C33" s="3">
        <f>C32*(1+$G$19)</f>
        <v>15957.869763631596</v>
      </c>
      <c r="D33" s="3">
        <f>D32*(1+$H$19)</f>
        <v>5065.2832009060103</v>
      </c>
    </row>
    <row r="34" spans="1:6" x14ac:dyDescent="0.25">
      <c r="A34" s="4">
        <v>44233</v>
      </c>
      <c r="B34" s="3">
        <f>C34+D34</f>
        <v>21268.172926789492</v>
      </c>
      <c r="C34" s="3">
        <f>C33*(1+$G$19)</f>
        <v>15827.653546360363</v>
      </c>
      <c r="D34" s="3">
        <f>D33*(1+$H$19)</f>
        <v>5440.5193804291275</v>
      </c>
      <c r="F34" s="5">
        <f>D34/(D34+C34)</f>
        <v>0.25580567729803549</v>
      </c>
    </row>
    <row r="35" spans="1:6" x14ac:dyDescent="0.25">
      <c r="A35" s="4">
        <v>44234</v>
      </c>
      <c r="B35" s="3">
        <f>C35+D35</f>
        <v>21542.052949553381</v>
      </c>
      <c r="C35" s="3">
        <f>C34*(1+$G$19)</f>
        <v>15698.499893422064</v>
      </c>
      <c r="D35" s="3">
        <f>D34*(1+$H$19)</f>
        <v>5843.5530561313171</v>
      </c>
    </row>
    <row r="36" spans="1:6" x14ac:dyDescent="0.25">
      <c r="A36" s="4">
        <v>44235</v>
      </c>
      <c r="B36" s="3">
        <f>C36+D36</f>
        <v>21846.843600821267</v>
      </c>
      <c r="C36" s="3">
        <f>C35*(1+$G$19)</f>
        <v>15570.40013429174</v>
      </c>
      <c r="D36" s="3">
        <f>D35*(1+$H$19)</f>
        <v>6276.4434665295248</v>
      </c>
    </row>
    <row r="37" spans="1:6" x14ac:dyDescent="0.25">
      <c r="A37" s="4">
        <v>44236</v>
      </c>
      <c r="B37" s="3">
        <f>C37+D37</f>
        <v>22184.748067725952</v>
      </c>
      <c r="C37" s="3">
        <f>C36*(1+$G$19)</f>
        <v>15443.34566919592</v>
      </c>
      <c r="D37" s="3">
        <f>D36*(1+$H$19)</f>
        <v>6741.4023985300319</v>
      </c>
    </row>
    <row r="38" spans="1:6" x14ac:dyDescent="0.25">
      <c r="A38" s="4">
        <v>44237</v>
      </c>
      <c r="B38" s="3">
        <f>C38+D38</f>
        <v>22558.133456748419</v>
      </c>
      <c r="C38" s="3">
        <f>C37*(1+$G$19)</f>
        <v>15317.327968535283</v>
      </c>
      <c r="D38" s="3">
        <f>D37*(1+$H$19)</f>
        <v>7240.8054882131364</v>
      </c>
    </row>
    <row r="39" spans="1:6" x14ac:dyDescent="0.25">
      <c r="A39" s="4">
        <v>44238</v>
      </c>
      <c r="B39" s="3">
        <f>C39+D39</f>
        <v>22969.542931092001</v>
      </c>
      <c r="C39" s="3">
        <f>C38*(1+$G$19)</f>
        <v>15192.338572312035</v>
      </c>
      <c r="D39" s="3">
        <f>D38*(1+$H$19)</f>
        <v>7777.2043587799653</v>
      </c>
    </row>
    <row r="40" spans="1:6" x14ac:dyDescent="0.25">
      <c r="A40" s="4">
        <v>44239</v>
      </c>
      <c r="B40" s="3">
        <f>C40+D40</f>
        <v>23421.708747240355</v>
      </c>
      <c r="C40" s="3">
        <f>C39*(1+$G$19)</f>
        <v>15068.369089561969</v>
      </c>
      <c r="D40" s="3">
        <f>D39*(1+$H$19)</f>
        <v>8353.3396576783853</v>
      </c>
    </row>
    <row r="41" spans="1:6" x14ac:dyDescent="0.25">
      <c r="A41" s="4">
        <v>44240</v>
      </c>
      <c r="B41" s="3">
        <f>C41+D41</f>
        <v>23917.566257310347</v>
      </c>
      <c r="C41" s="3">
        <f>C40*(1+$G$19)</f>
        <v>14945.411197791145</v>
      </c>
      <c r="D41" s="3">
        <f>D40*(1+$H$19)</f>
        <v>8972.1550595192002</v>
      </c>
    </row>
    <row r="42" spans="1:6" x14ac:dyDescent="0.25">
      <c r="A42" s="4">
        <v>44241</v>
      </c>
      <c r="B42" s="3">
        <f>C42+D42</f>
        <v>24460.26894874555</v>
      </c>
      <c r="C42" s="3">
        <f>C41*(1+$G$19)</f>
        <v>14823.45664241717</v>
      </c>
      <c r="D42" s="3">
        <f>D41*(1+$H$19)</f>
        <v>9636.812306328382</v>
      </c>
    </row>
    <row r="43" spans="1:6" x14ac:dyDescent="0.25">
      <c r="A43" s="4">
        <v>44242</v>
      </c>
      <c r="B43" s="3">
        <f>C43+D43</f>
        <v>25053.204598196236</v>
      </c>
      <c r="C43" s="3">
        <f>C42*(1+$G$19)</f>
        <v>14702.497236215047</v>
      </c>
      <c r="D43" s="3">
        <f>D42*(1+$H$19)</f>
        <v>10350.707361981187</v>
      </c>
      <c r="F43" s="5">
        <v>6.6000000000000003E-2</v>
      </c>
    </row>
    <row r="44" spans="1:6" x14ac:dyDescent="0.25">
      <c r="A44" s="4">
        <v>44243</v>
      </c>
      <c r="B44" s="3">
        <f>$B$43+(ROW(A44)-ROW(A$43))*($B$48-$B$43)/5</f>
        <v>25383.906898892426</v>
      </c>
      <c r="C44" s="3"/>
      <c r="D44" s="3"/>
    </row>
    <row r="45" spans="1:6" x14ac:dyDescent="0.25">
      <c r="A45" s="4">
        <v>44244</v>
      </c>
      <c r="B45" s="3">
        <f>$B$43+(ROW(A45)-ROW(A$43))*($B$48-$B$43)/5</f>
        <v>25714.609199588616</v>
      </c>
      <c r="C45" s="3"/>
      <c r="D45" s="3"/>
    </row>
    <row r="46" spans="1:6" x14ac:dyDescent="0.25">
      <c r="A46" s="4">
        <v>44245</v>
      </c>
      <c r="B46" s="3">
        <f>$B$43+(ROW(A46)-ROW(A$43))*($B$48-$B$43)/5</f>
        <v>26045.31150028481</v>
      </c>
      <c r="C46" s="3"/>
      <c r="D46" s="3"/>
    </row>
    <row r="47" spans="1:6" x14ac:dyDescent="0.25">
      <c r="A47" s="4">
        <v>44246</v>
      </c>
      <c r="B47" s="3">
        <f>$B$43+(ROW(A47)-ROW(A$43))*($B$48-$B$43)/5</f>
        <v>26376.013800981</v>
      </c>
      <c r="C47" s="3"/>
      <c r="D47" s="3"/>
    </row>
    <row r="48" spans="1:6" x14ac:dyDescent="0.25">
      <c r="A48" s="4">
        <v>44247</v>
      </c>
      <c r="B48" s="3">
        <f>B43*(1+F43)</f>
        <v>26706.71610167719</v>
      </c>
      <c r="C48" s="3"/>
      <c r="D48" s="3"/>
      <c r="F48" s="5">
        <v>-0.04</v>
      </c>
    </row>
    <row r="49" spans="1:6" x14ac:dyDescent="0.25">
      <c r="A49" s="4">
        <v>44248</v>
      </c>
      <c r="B49" s="3">
        <f>B48*(1+$F$48)</f>
        <v>25638.447457610102</v>
      </c>
      <c r="C49" s="3"/>
      <c r="D49" s="3"/>
    </row>
    <row r="50" spans="1:6" x14ac:dyDescent="0.25">
      <c r="A50" s="4">
        <v>44249</v>
      </c>
      <c r="B50" s="3">
        <f>B49*(1+$F$48)</f>
        <v>24612.909559305695</v>
      </c>
      <c r="C50" s="3"/>
      <c r="D50" s="3"/>
    </row>
    <row r="51" spans="1:6" x14ac:dyDescent="0.25">
      <c r="A51" s="4">
        <v>44250</v>
      </c>
      <c r="B51" s="3">
        <f>B50*(1+$F$48)</f>
        <v>23628.393176933467</v>
      </c>
      <c r="C51" s="3"/>
      <c r="D51" s="3"/>
    </row>
    <row r="52" spans="1:6" x14ac:dyDescent="0.25">
      <c r="A52" s="4">
        <v>44251</v>
      </c>
      <c r="B52" s="3">
        <f>B51*(1+$F$48)</f>
        <v>22683.257449856126</v>
      </c>
      <c r="C52" s="3"/>
      <c r="D52" s="3"/>
    </row>
    <row r="53" spans="1:6" x14ac:dyDescent="0.25">
      <c r="A53" s="4">
        <v>44252</v>
      </c>
      <c r="B53" s="3">
        <f>B52*(1+$F$48)</f>
        <v>21775.927151861881</v>
      </c>
      <c r="C53" s="3"/>
      <c r="D53" s="3"/>
    </row>
    <row r="54" spans="1:6" x14ac:dyDescent="0.25">
      <c r="A54" s="4">
        <v>44253</v>
      </c>
      <c r="B54" s="3">
        <f>B53*(1+$F$48)</f>
        <v>20904.890065787404</v>
      </c>
      <c r="C54" s="3"/>
      <c r="D54" s="3"/>
    </row>
    <row r="55" spans="1:6" x14ac:dyDescent="0.25">
      <c r="A55" s="4">
        <v>44254</v>
      </c>
      <c r="B55" s="3">
        <f>B54*(1+$F$48)</f>
        <v>20068.694463155905</v>
      </c>
      <c r="C55" s="3"/>
      <c r="D55" s="3"/>
    </row>
    <row r="56" spans="1:6" x14ac:dyDescent="0.25">
      <c r="A56" s="4">
        <v>44255</v>
      </c>
      <c r="B56" s="3">
        <f>B55*(1+$F$48)</f>
        <v>19265.946684629667</v>
      </c>
      <c r="C56" s="3"/>
      <c r="D56" s="3"/>
      <c r="F56" s="5"/>
    </row>
    <row r="57" spans="1:6" x14ac:dyDescent="0.25">
      <c r="A57" s="4">
        <v>44256</v>
      </c>
      <c r="B57" s="3">
        <f>B56*(1+$F$48)</f>
        <v>18495.30881724448</v>
      </c>
      <c r="C57" s="3"/>
      <c r="D57" s="3"/>
    </row>
    <row r="58" spans="1:6" x14ac:dyDescent="0.25">
      <c r="A58" s="4">
        <v>44257</v>
      </c>
      <c r="B58" s="3">
        <f>B57*(1+$F$48)</f>
        <v>17755.496464554701</v>
      </c>
      <c r="C58" s="3"/>
      <c r="D58" s="3"/>
    </row>
    <row r="59" spans="1:6" x14ac:dyDescent="0.25">
      <c r="A59" s="4">
        <v>44258</v>
      </c>
      <c r="B59" s="3">
        <f>B58*(1+$F$48)</f>
        <v>17045.276605972511</v>
      </c>
      <c r="C59" s="3"/>
      <c r="D59" s="3"/>
    </row>
    <row r="60" spans="1:6" x14ac:dyDescent="0.25">
      <c r="A60" s="4">
        <v>44259</v>
      </c>
      <c r="B60" s="3">
        <f>B59*(1+$F$48)</f>
        <v>16363.465541733611</v>
      </c>
      <c r="C60" s="3"/>
      <c r="D60" s="3"/>
    </row>
    <row r="61" spans="1:6" x14ac:dyDescent="0.25">
      <c r="A61" s="4">
        <v>44260</v>
      </c>
      <c r="B61" s="3">
        <f>B60*(1+$F$48)</f>
        <v>15708.926920064267</v>
      </c>
      <c r="C61" s="3"/>
      <c r="D61" s="3"/>
    </row>
    <row r="62" spans="1:6" x14ac:dyDescent="0.25">
      <c r="A62" s="4">
        <v>44261</v>
      </c>
      <c r="B62" s="3">
        <f>B61*(1+$F$48)</f>
        <v>15080.569843261695</v>
      </c>
      <c r="C62" s="3"/>
      <c r="D62" s="3"/>
    </row>
    <row r="63" spans="1:6" x14ac:dyDescent="0.25">
      <c r="A63" s="4">
        <v>44262</v>
      </c>
      <c r="B63" s="3">
        <f>B62*(1+$F$48)</f>
        <v>14477.347049531227</v>
      </c>
      <c r="C63" s="3"/>
      <c r="D63" s="3"/>
    </row>
    <row r="64" spans="1:6" x14ac:dyDescent="0.25">
      <c r="A64" s="4">
        <v>44263</v>
      </c>
      <c r="B64" s="3">
        <f>B63*(1+$F$48)</f>
        <v>13898.253167549978</v>
      </c>
      <c r="C64" s="3"/>
      <c r="D64" s="3"/>
    </row>
    <row r="65" spans="1:4" x14ac:dyDescent="0.25">
      <c r="A65" s="4">
        <v>44264</v>
      </c>
      <c r="B65" s="3">
        <f>B64*(1+$F$48)</f>
        <v>13342.323040847978</v>
      </c>
      <c r="C65" s="3"/>
      <c r="D65" s="3"/>
    </row>
    <row r="66" spans="1:4" x14ac:dyDescent="0.25">
      <c r="A66" s="4">
        <v>44265</v>
      </c>
      <c r="B66" s="3">
        <f>B65*(1+$F$48)</f>
        <v>12808.630119214058</v>
      </c>
      <c r="C66" s="3"/>
      <c r="D66" s="3"/>
    </row>
    <row r="67" spans="1:4" x14ac:dyDescent="0.25">
      <c r="A67" s="4">
        <v>44266</v>
      </c>
      <c r="B67" s="3">
        <f>B66*(1+$F$48)</f>
        <v>12296.284914445496</v>
      </c>
      <c r="C67" s="3"/>
      <c r="D67" s="3"/>
    </row>
    <row r="68" spans="1:4" x14ac:dyDescent="0.25">
      <c r="A68" s="4">
        <v>44267</v>
      </c>
      <c r="B68" s="3">
        <f>B67*(1+$F$48)</f>
        <v>11804.433517867676</v>
      </c>
      <c r="C68" s="3"/>
      <c r="D68" s="3"/>
    </row>
    <row r="69" spans="1:4" x14ac:dyDescent="0.25">
      <c r="A69" s="4">
        <v>44268</v>
      </c>
      <c r="B69" s="3">
        <f>B68*(1+$F$48)</f>
        <v>11332.256177152969</v>
      </c>
      <c r="C69" s="3"/>
      <c r="D69" s="3"/>
    </row>
    <row r="70" spans="1:4" x14ac:dyDescent="0.25">
      <c r="A70" s="4">
        <v>44269</v>
      </c>
      <c r="B70" s="3">
        <f>B69*(1+$F$48)</f>
        <v>10878.96593006685</v>
      </c>
      <c r="C70" s="3"/>
      <c r="D70" s="3"/>
    </row>
    <row r="71" spans="1:4" x14ac:dyDescent="0.25">
      <c r="A71" s="4">
        <v>44270</v>
      </c>
      <c r="B71" s="3">
        <f>B70*(1+$F$48)</f>
        <v>10443.807292864176</v>
      </c>
      <c r="C71" s="3"/>
      <c r="D71" s="3"/>
    </row>
    <row r="72" spans="1:4" x14ac:dyDescent="0.25">
      <c r="A72" s="4">
        <v>44271</v>
      </c>
      <c r="B72" s="3">
        <f>B71*(1+$F$48)</f>
        <v>10026.055001149609</v>
      </c>
      <c r="C72" s="3"/>
      <c r="D72" s="3"/>
    </row>
    <row r="73" spans="1:4" x14ac:dyDescent="0.25">
      <c r="A73" s="4">
        <v>44272</v>
      </c>
      <c r="B73" s="3">
        <f>B72*(1+$F$48)</f>
        <v>9625.012801103625</v>
      </c>
      <c r="C73" s="3"/>
      <c r="D73" s="3"/>
    </row>
    <row r="74" spans="1:4" x14ac:dyDescent="0.25">
      <c r="A74" s="4">
        <v>44273</v>
      </c>
      <c r="B74" s="3">
        <f>B73*(1+$F$48)</f>
        <v>9240.0122890594794</v>
      </c>
      <c r="C74" s="3"/>
      <c r="D74" s="3"/>
    </row>
    <row r="75" spans="1:4" x14ac:dyDescent="0.25">
      <c r="A75" s="4">
        <v>44274</v>
      </c>
      <c r="B75" s="3">
        <f>B74*(1+$F$48)</f>
        <v>8870.4117974970995</v>
      </c>
      <c r="C75" s="3"/>
      <c r="D75" s="3"/>
    </row>
    <row r="76" spans="1:4" x14ac:dyDescent="0.25">
      <c r="A76" s="4">
        <v>44275</v>
      </c>
      <c r="B76" s="3">
        <f>B75*(1+$F$48)</f>
        <v>8515.5953255972145</v>
      </c>
      <c r="C76" s="3"/>
      <c r="D76" s="3"/>
    </row>
    <row r="77" spans="1:4" x14ac:dyDescent="0.25">
      <c r="A77" s="4">
        <v>44276</v>
      </c>
      <c r="B77" s="3">
        <f>B76*(1+$F$48)</f>
        <v>8174.9715125733255</v>
      </c>
      <c r="C77" s="3"/>
      <c r="D77" s="3"/>
    </row>
    <row r="78" spans="1:4" x14ac:dyDescent="0.25">
      <c r="A78" s="4">
        <v>44277</v>
      </c>
      <c r="B78" s="3">
        <f>B77*(1+$F$48)</f>
        <v>7847.9726520703925</v>
      </c>
      <c r="C78" s="3"/>
      <c r="D78" s="3"/>
    </row>
    <row r="79" spans="1:4" x14ac:dyDescent="0.25">
      <c r="A79" s="4">
        <v>44278</v>
      </c>
      <c r="B79" s="3">
        <f>B78*(1+$F$48)</f>
        <v>7534.0537459875768</v>
      </c>
      <c r="C79" s="3"/>
      <c r="D79" s="3"/>
    </row>
    <row r="80" spans="1:4" x14ac:dyDescent="0.25">
      <c r="A80" s="4">
        <v>44279</v>
      </c>
      <c r="B80" s="3">
        <f>B79*(1+$F$48)</f>
        <v>7232.6915961480736</v>
      </c>
      <c r="C80" s="3"/>
      <c r="D80" s="3"/>
    </row>
    <row r="81" spans="1:4" x14ac:dyDescent="0.25">
      <c r="A81" s="4">
        <v>44280</v>
      </c>
      <c r="B81" s="3">
        <f>B80*(1+$F$48)</f>
        <v>6943.3839323021502</v>
      </c>
      <c r="C81" s="3"/>
      <c r="D81" s="3"/>
    </row>
    <row r="82" spans="1:4" x14ac:dyDescent="0.25">
      <c r="A82" s="4">
        <v>44281</v>
      </c>
      <c r="B82" s="3">
        <f>B81*(1+$F$48)</f>
        <v>6665.6485750100637</v>
      </c>
      <c r="C82" s="3"/>
      <c r="D82" s="3"/>
    </row>
    <row r="83" spans="1:4" x14ac:dyDescent="0.25">
      <c r="A83" s="4">
        <v>44282</v>
      </c>
      <c r="B83" s="3">
        <f>B82*(1+$F$48)</f>
        <v>6399.0226320096608</v>
      </c>
      <c r="C83" s="3"/>
      <c r="D83" s="3"/>
    </row>
    <row r="84" spans="1:4" x14ac:dyDescent="0.25">
      <c r="A84" s="4">
        <v>44283</v>
      </c>
      <c r="B84" s="3">
        <f>B83*(1+$F$48)</f>
        <v>6143.0617267292746</v>
      </c>
      <c r="C84" s="3"/>
      <c r="D84" s="3"/>
    </row>
    <row r="85" spans="1:4" x14ac:dyDescent="0.25">
      <c r="A85" s="4">
        <v>44284</v>
      </c>
      <c r="B85" s="3">
        <f>B84*(1+$F$48)</f>
        <v>5897.3392576601036</v>
      </c>
      <c r="C85" s="3"/>
      <c r="D85" s="3"/>
    </row>
    <row r="86" spans="1:4" x14ac:dyDescent="0.25">
      <c r="A86" s="4">
        <v>44285</v>
      </c>
      <c r="B86" s="3">
        <f>B85*(1+$F$48)</f>
        <v>5661.4456873536992</v>
      </c>
      <c r="C86" s="3"/>
      <c r="D86" s="3"/>
    </row>
    <row r="87" spans="1:4" x14ac:dyDescent="0.25">
      <c r="A87" s="4">
        <v>44286</v>
      </c>
      <c r="B87" s="3">
        <f>B86*(1+$F$48)</f>
        <v>5434.9878598595515</v>
      </c>
      <c r="C87" s="3"/>
      <c r="D87" s="3"/>
    </row>
    <row r="88" spans="1:4" x14ac:dyDescent="0.25">
      <c r="A88" s="4">
        <v>44287</v>
      </c>
      <c r="B88" s="3">
        <f>B87*(1+$F$48)</f>
        <v>5217.5883454651694</v>
      </c>
      <c r="C88" s="3"/>
      <c r="D88" s="3"/>
    </row>
    <row r="89" spans="1:4" x14ac:dyDescent="0.25">
      <c r="A89" s="4">
        <v>44288</v>
      </c>
      <c r="B89" s="3">
        <f>B88*(1+$F$48)</f>
        <v>5008.8848116465624</v>
      </c>
      <c r="C89" s="3"/>
      <c r="D89" s="3"/>
    </row>
    <row r="90" spans="1:4" x14ac:dyDescent="0.25">
      <c r="A90" s="4">
        <v>44289</v>
      </c>
      <c r="B90" s="3">
        <f>B89*(1+$F$48)</f>
        <v>4808.5294191806997</v>
      </c>
      <c r="C90" s="3"/>
      <c r="D90" s="3"/>
    </row>
    <row r="91" spans="1:4" x14ac:dyDescent="0.25">
      <c r="A91" s="4">
        <v>44290</v>
      </c>
      <c r="B91" s="3"/>
      <c r="C91" s="3"/>
      <c r="D91" s="3"/>
    </row>
    <row r="92" spans="1:4" x14ac:dyDescent="0.25">
      <c r="A92" s="4">
        <v>44291</v>
      </c>
      <c r="B92" s="3"/>
      <c r="C92" s="3"/>
      <c r="D92" s="3"/>
    </row>
    <row r="93" spans="1:4" x14ac:dyDescent="0.25">
      <c r="A93" s="4">
        <v>44292</v>
      </c>
      <c r="B93" s="3"/>
      <c r="C93" s="3"/>
      <c r="D93" s="3"/>
    </row>
    <row r="94" spans="1:4" x14ac:dyDescent="0.25">
      <c r="A94" s="4">
        <v>44293</v>
      </c>
      <c r="B94" s="3"/>
      <c r="C94" s="3"/>
      <c r="D94" s="3"/>
    </row>
    <row r="95" spans="1:4" x14ac:dyDescent="0.25">
      <c r="A95" s="4">
        <v>44294</v>
      </c>
      <c r="B95" s="3"/>
      <c r="C95" s="3"/>
      <c r="D95" s="3"/>
    </row>
    <row r="96" spans="1:4" x14ac:dyDescent="0.25">
      <c r="A96" s="4">
        <v>44295</v>
      </c>
      <c r="B96" s="3"/>
      <c r="C96" s="3"/>
      <c r="D96" s="3"/>
    </row>
    <row r="97" spans="1:4" x14ac:dyDescent="0.25">
      <c r="A97" s="4">
        <v>44296</v>
      </c>
      <c r="B97" s="3"/>
      <c r="C97" s="3"/>
      <c r="D97" s="3"/>
    </row>
    <row r="98" spans="1:4" x14ac:dyDescent="0.25">
      <c r="A98" s="4">
        <v>44297</v>
      </c>
      <c r="B98" s="3"/>
      <c r="C98" s="3"/>
      <c r="D98" s="3"/>
    </row>
    <row r="99" spans="1:4" x14ac:dyDescent="0.25">
      <c r="A99" s="4">
        <v>44298</v>
      </c>
      <c r="B99" s="3"/>
      <c r="C99" s="3"/>
      <c r="D99" s="3"/>
    </row>
    <row r="100" spans="1:4" x14ac:dyDescent="0.25">
      <c r="A100" s="4">
        <v>44299</v>
      </c>
      <c r="B100" s="3"/>
      <c r="C100" s="3"/>
      <c r="D100" s="3"/>
    </row>
    <row r="101" spans="1:4" x14ac:dyDescent="0.25">
      <c r="A101" s="4">
        <v>44300</v>
      </c>
      <c r="B101" s="3"/>
      <c r="C101" s="3"/>
      <c r="D101" s="3"/>
    </row>
    <row r="102" spans="1:4" x14ac:dyDescent="0.25">
      <c r="A102" s="4">
        <v>44301</v>
      </c>
      <c r="B102" s="3"/>
      <c r="C102" s="3"/>
      <c r="D102" s="3"/>
    </row>
    <row r="103" spans="1:4" x14ac:dyDescent="0.25">
      <c r="A103" s="4">
        <v>44302</v>
      </c>
      <c r="B103" s="3"/>
      <c r="C103" s="3"/>
      <c r="D103" s="3"/>
    </row>
    <row r="104" spans="1:4" x14ac:dyDescent="0.25">
      <c r="A104" s="4">
        <v>44303</v>
      </c>
      <c r="B104" s="3"/>
      <c r="C104" s="3"/>
      <c r="D104" s="3"/>
    </row>
    <row r="105" spans="1:4" x14ac:dyDescent="0.25">
      <c r="A105" s="4">
        <v>44304</v>
      </c>
      <c r="B105" s="3"/>
      <c r="C105" s="3"/>
      <c r="D105" s="3"/>
    </row>
    <row r="106" spans="1:4" x14ac:dyDescent="0.25">
      <c r="A106" s="4">
        <v>44305</v>
      </c>
      <c r="B106" s="3"/>
      <c r="C106" s="3"/>
      <c r="D106" s="3"/>
    </row>
    <row r="107" spans="1:4" x14ac:dyDescent="0.25">
      <c r="A107" s="4">
        <v>44306</v>
      </c>
      <c r="B107" s="3"/>
      <c r="C107" s="3"/>
      <c r="D107" s="3"/>
    </row>
    <row r="108" spans="1:4" x14ac:dyDescent="0.25">
      <c r="A108" s="4">
        <v>44307</v>
      </c>
      <c r="B108" s="3"/>
      <c r="C108" s="3"/>
      <c r="D108" s="3"/>
    </row>
    <row r="109" spans="1:4" x14ac:dyDescent="0.25">
      <c r="A109" s="4">
        <v>44308</v>
      </c>
      <c r="B109" s="3"/>
      <c r="C109" s="3"/>
      <c r="D109" s="3"/>
    </row>
    <row r="110" spans="1:4" x14ac:dyDescent="0.25">
      <c r="A110" s="4">
        <v>44309</v>
      </c>
      <c r="B110" s="3"/>
      <c r="C110" s="3"/>
      <c r="D110" s="3"/>
    </row>
    <row r="111" spans="1:4" x14ac:dyDescent="0.25">
      <c r="A111" s="4">
        <v>44310</v>
      </c>
      <c r="B111" s="3"/>
      <c r="C111" s="3"/>
      <c r="D111" s="3"/>
    </row>
    <row r="112" spans="1:4" x14ac:dyDescent="0.25">
      <c r="A112" s="4">
        <v>44311</v>
      </c>
      <c r="B112" s="3"/>
      <c r="C112" s="3"/>
      <c r="D112" s="3"/>
    </row>
    <row r="113" spans="1:4" x14ac:dyDescent="0.25">
      <c r="A113" s="4">
        <v>44312</v>
      </c>
      <c r="B113" s="3"/>
      <c r="C113" s="3"/>
      <c r="D113" s="3"/>
    </row>
    <row r="114" spans="1:4" x14ac:dyDescent="0.25">
      <c r="A114" s="4">
        <v>44313</v>
      </c>
      <c r="B114" s="3"/>
      <c r="C114" s="3"/>
      <c r="D114" s="3"/>
    </row>
    <row r="115" spans="1:4" x14ac:dyDescent="0.25">
      <c r="A115" s="4">
        <v>44314</v>
      </c>
      <c r="B115" s="3"/>
      <c r="C115" s="3"/>
      <c r="D115" s="3"/>
    </row>
    <row r="116" spans="1:4" x14ac:dyDescent="0.25">
      <c r="A116" s="4">
        <v>44315</v>
      </c>
      <c r="B116" s="3"/>
      <c r="C116" s="3"/>
      <c r="D116" s="3"/>
    </row>
    <row r="117" spans="1:4" x14ac:dyDescent="0.25">
      <c r="A117" s="4">
        <v>44316</v>
      </c>
      <c r="B117" s="3"/>
      <c r="C117" s="3"/>
      <c r="D117" s="3"/>
    </row>
    <row r="118" spans="1:4" x14ac:dyDescent="0.25">
      <c r="A118" s="4">
        <v>44317</v>
      </c>
      <c r="B118" s="3"/>
      <c r="C118" s="3"/>
      <c r="D118" s="3"/>
    </row>
  </sheetData>
  <mergeCells count="4">
    <mergeCell ref="A2:A3"/>
    <mergeCell ref="B2:B3"/>
    <mergeCell ref="C2:C3"/>
    <mergeCell ref="D2:D3"/>
  </mergeCells>
  <conditionalFormatting sqref="D88:D118 A4:A35 A36:B118">
    <cfRule type="expression" dxfId="39" priority="15">
      <formula>$A4=TODAY()</formula>
    </cfRule>
  </conditionalFormatting>
  <conditionalFormatting sqref="D44">
    <cfRule type="expression" dxfId="38" priority="14">
      <formula>$A44=TODAY()</formula>
    </cfRule>
  </conditionalFormatting>
  <conditionalFormatting sqref="C72:C73">
    <cfRule type="expression" dxfId="37" priority="13">
      <formula>$A72=TODAY()</formula>
    </cfRule>
  </conditionalFormatting>
  <conditionalFormatting sqref="D45">
    <cfRule type="expression" dxfId="36" priority="12">
      <formula>$A45=TODAY()</formula>
    </cfRule>
  </conditionalFormatting>
  <conditionalFormatting sqref="C74:C118">
    <cfRule type="expression" dxfId="35" priority="11">
      <formula>$A74=TODAY()</formula>
    </cfRule>
  </conditionalFormatting>
  <conditionalFormatting sqref="B87">
    <cfRule type="expression" dxfId="34" priority="10">
      <formula>$A87=TODAY()</formula>
    </cfRule>
  </conditionalFormatting>
  <conditionalFormatting sqref="D78:D86">
    <cfRule type="expression" dxfId="33" priority="9">
      <formula>$A78=TODAY()</formula>
    </cfRule>
  </conditionalFormatting>
  <conditionalFormatting sqref="D72:D77">
    <cfRule type="expression" dxfId="32" priority="8">
      <formula>$A72=TODAY()</formula>
    </cfRule>
  </conditionalFormatting>
  <conditionalFormatting sqref="D87">
    <cfRule type="expression" dxfId="31" priority="7">
      <formula>$A87=TODAY()</formula>
    </cfRule>
  </conditionalFormatting>
  <conditionalFormatting sqref="B4:B33">
    <cfRule type="expression" dxfId="30" priority="4">
      <formula>$A4=TODAY()</formula>
    </cfRule>
  </conditionalFormatting>
  <conditionalFormatting sqref="D46:D56">
    <cfRule type="expression" dxfId="29" priority="6">
      <formula>$A46=TODAY()</formula>
    </cfRule>
  </conditionalFormatting>
  <conditionalFormatting sqref="D57:D71">
    <cfRule type="expression" dxfId="28" priority="5">
      <formula>$A57=TODAY()</formula>
    </cfRule>
  </conditionalFormatting>
  <conditionalFormatting sqref="D34">
    <cfRule type="expression" dxfId="27" priority="3">
      <formula>$A34=TODAY()</formula>
    </cfRule>
  </conditionalFormatting>
  <conditionalFormatting sqref="C34">
    <cfRule type="expression" dxfId="26" priority="2">
      <formula>$A34=TODAY()</formula>
    </cfRule>
  </conditionalFormatting>
  <conditionalFormatting sqref="B34:B35">
    <cfRule type="expression" dxfId="25" priority="1">
      <formula>$A34=TODAY()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FAEB-F448-4330-B12B-68E0FFD9703F}">
  <dimension ref="A2:N118"/>
  <sheetViews>
    <sheetView workbookViewId="0">
      <selection activeCell="M4" sqref="M4"/>
    </sheetView>
  </sheetViews>
  <sheetFormatPr baseColWidth="10" defaultRowHeight="12.75" x14ac:dyDescent="0.25"/>
  <cols>
    <col min="1" max="1" width="9.140625" style="2" customWidth="1"/>
    <col min="2" max="2" width="6.7109375" style="2" customWidth="1"/>
    <col min="3" max="4" width="6.85546875" style="2" customWidth="1"/>
    <col min="5" max="5" width="2.5703125" style="1" customWidth="1"/>
    <col min="6" max="6" width="5.5703125" style="1" bestFit="1" customWidth="1"/>
    <col min="7" max="7" width="6.140625" style="1" bestFit="1" customWidth="1"/>
    <col min="8" max="8" width="6.42578125" style="2" bestFit="1" customWidth="1"/>
    <col min="9" max="16384" width="11.42578125" style="1"/>
  </cols>
  <sheetData>
    <row r="2" spans="1:14" x14ac:dyDescent="0.25">
      <c r="A2" s="12" t="s">
        <v>3</v>
      </c>
      <c r="B2" s="11" t="s">
        <v>2</v>
      </c>
      <c r="C2" s="10" t="s">
        <v>1</v>
      </c>
      <c r="D2" s="10" t="s">
        <v>0</v>
      </c>
      <c r="I2" s="14" t="s">
        <v>6</v>
      </c>
      <c r="N2" s="14" t="s">
        <v>5</v>
      </c>
    </row>
    <row r="3" spans="1:14" x14ac:dyDescent="0.25">
      <c r="A3" s="9"/>
      <c r="B3" s="8"/>
      <c r="C3" s="7"/>
      <c r="D3" s="7"/>
      <c r="I3" s="13">
        <f>SUM(B36:B101)</f>
        <v>1215128.9446678977</v>
      </c>
      <c r="J3" s="1" t="s">
        <v>8</v>
      </c>
      <c r="M3" s="5">
        <v>2.4E-2</v>
      </c>
      <c r="N3" s="13">
        <f>ROUND(I3*M3,0)</f>
        <v>29163</v>
      </c>
    </row>
    <row r="4" spans="1:14" x14ac:dyDescent="0.25">
      <c r="A4" s="4">
        <v>44203</v>
      </c>
      <c r="B4" s="3">
        <v>15270</v>
      </c>
      <c r="C4" s="3"/>
      <c r="D4" s="3"/>
      <c r="G4" s="6"/>
      <c r="H4" s="6"/>
    </row>
    <row r="5" spans="1:14" x14ac:dyDescent="0.25">
      <c r="A5" s="4">
        <v>44204</v>
      </c>
      <c r="B5" s="3">
        <v>15338</v>
      </c>
      <c r="C5" s="3">
        <v>14832</v>
      </c>
      <c r="D5" s="3">
        <v>506</v>
      </c>
      <c r="F5" s="5">
        <v>3.3000000000000002E-2</v>
      </c>
      <c r="G5" s="6">
        <v>1.3509999999999999E-2</v>
      </c>
      <c r="H5" s="6">
        <v>9.7549999999999998E-2</v>
      </c>
    </row>
    <row r="6" spans="1:14" x14ac:dyDescent="0.25">
      <c r="A6" s="4">
        <v>44205</v>
      </c>
      <c r="B6" s="3">
        <v>17725</v>
      </c>
      <c r="C6" s="3">
        <f>C5*(1+$G$5)</f>
        <v>15032.380319999998</v>
      </c>
      <c r="D6" s="3">
        <f>D5*(1+$H$5)</f>
        <v>555.36030000000005</v>
      </c>
      <c r="G6" s="6"/>
      <c r="H6" s="6"/>
    </row>
    <row r="7" spans="1:14" x14ac:dyDescent="0.25">
      <c r="A7" s="4">
        <v>44206</v>
      </c>
      <c r="B7" s="3">
        <v>18218</v>
      </c>
      <c r="C7" s="3">
        <f>C6*(1+$G$5)</f>
        <v>15235.467778123197</v>
      </c>
      <c r="D7" s="3">
        <f>D6*(1+$H$5)</f>
        <v>609.53569726500007</v>
      </c>
      <c r="G7" s="6"/>
      <c r="H7" s="6"/>
    </row>
    <row r="8" spans="1:14" x14ac:dyDescent="0.25">
      <c r="A8" s="4">
        <v>44207</v>
      </c>
      <c r="B8" s="3">
        <v>18155</v>
      </c>
      <c r="C8" s="3">
        <f>C7*(1+$G$5)</f>
        <v>15441.298947805639</v>
      </c>
      <c r="D8" s="3">
        <f>D7*(1+$H$5)</f>
        <v>668.99590453320081</v>
      </c>
      <c r="G8" s="6"/>
      <c r="H8" s="6"/>
    </row>
    <row r="9" spans="1:14" x14ac:dyDescent="0.25">
      <c r="A9" s="4">
        <v>44208</v>
      </c>
      <c r="B9" s="3">
        <v>18050</v>
      </c>
      <c r="C9" s="3">
        <f>C8*(1+$G$5)</f>
        <v>15649.910896590492</v>
      </c>
      <c r="D9" s="3">
        <f>D8*(1+$H$5)</f>
        <v>734.25645502041459</v>
      </c>
      <c r="G9" s="6"/>
      <c r="H9" s="6"/>
    </row>
    <row r="10" spans="1:14" x14ac:dyDescent="0.25">
      <c r="A10" s="4">
        <v>44209</v>
      </c>
      <c r="B10" s="3">
        <v>17832</v>
      </c>
      <c r="C10" s="3">
        <f>C9*(1+$G$5)</f>
        <v>15861.341192803429</v>
      </c>
      <c r="D10" s="3">
        <f>D9*(1+$H$5)</f>
        <v>805.883172207656</v>
      </c>
      <c r="G10" s="6"/>
      <c r="H10" s="6"/>
    </row>
    <row r="11" spans="1:14" x14ac:dyDescent="0.25">
      <c r="A11" s="4">
        <v>44210</v>
      </c>
      <c r="B11" s="3">
        <v>17765</v>
      </c>
      <c r="C11" s="3">
        <f>C10*(1+$G$5)</f>
        <v>16075.627912318203</v>
      </c>
      <c r="D11" s="3">
        <f>D10*(1+$H$5)</f>
        <v>884.49707565651283</v>
      </c>
      <c r="G11" s="6"/>
      <c r="H11" s="6"/>
    </row>
    <row r="12" spans="1:14" x14ac:dyDescent="0.25">
      <c r="A12" s="4">
        <v>44211</v>
      </c>
      <c r="B12" s="3">
        <v>17972</v>
      </c>
      <c r="C12" s="3">
        <f>C11*(1+$G$5)</f>
        <v>16292.809645413621</v>
      </c>
      <c r="D12" s="3">
        <f>D11*(1+$H$5)</f>
        <v>970.77976538680571</v>
      </c>
      <c r="G12" s="6"/>
      <c r="H12" s="6"/>
    </row>
    <row r="13" spans="1:14" x14ac:dyDescent="0.25">
      <c r="A13" s="4">
        <v>44212</v>
      </c>
      <c r="B13" s="3">
        <v>18148</v>
      </c>
      <c r="C13" s="3">
        <f>C12*(1+$G$5)</f>
        <v>16512.925503723156</v>
      </c>
      <c r="D13" s="3">
        <f>D12*(1+$H$5)</f>
        <v>1065.4793315002887</v>
      </c>
      <c r="G13" s="6"/>
      <c r="H13" s="6"/>
    </row>
    <row r="14" spans="1:14" x14ac:dyDescent="0.25">
      <c r="A14" s="4">
        <v>44213</v>
      </c>
      <c r="B14" s="3">
        <v>18247</v>
      </c>
      <c r="C14" s="3">
        <f>C13*(1+$G$5)</f>
        <v>16736.015127278453</v>
      </c>
      <c r="D14" s="3">
        <f>D13*(1+$H$5)</f>
        <v>1169.4168402881419</v>
      </c>
      <c r="G14" s="6"/>
      <c r="H14" s="6"/>
    </row>
    <row r="15" spans="1:14" x14ac:dyDescent="0.25">
      <c r="A15" s="4">
        <v>44214</v>
      </c>
      <c r="B15" s="3">
        <v>18270</v>
      </c>
      <c r="C15" s="3">
        <f>C14*(1+$G$5)</f>
        <v>16962.118691647982</v>
      </c>
      <c r="D15" s="3">
        <f>D14*(1+$H$5)</f>
        <v>1283.4934530582502</v>
      </c>
      <c r="G15" s="6"/>
      <c r="H15" s="6"/>
    </row>
    <row r="16" spans="1:14" x14ac:dyDescent="0.25">
      <c r="A16" s="4">
        <v>44215</v>
      </c>
      <c r="B16" s="3">
        <v>18820</v>
      </c>
      <c r="C16" s="3">
        <f>C15*(1+$G$5)</f>
        <v>17191.276915172144</v>
      </c>
      <c r="D16" s="3">
        <f>D15*(1+$H$5)</f>
        <v>1408.6982394040826</v>
      </c>
      <c r="G16" s="6"/>
      <c r="H16" s="6"/>
    </row>
    <row r="17" spans="1:8" x14ac:dyDescent="0.25">
      <c r="A17" s="4">
        <v>44216</v>
      </c>
      <c r="B17" s="3">
        <v>19240</v>
      </c>
      <c r="C17" s="3">
        <f>C16*(1+$G$5)</f>
        <v>17423.531066296116</v>
      </c>
      <c r="D17" s="3">
        <f>D16*(1+$H$5)</f>
        <v>1546.1167526579509</v>
      </c>
      <c r="G17" s="6"/>
      <c r="H17" s="6"/>
    </row>
    <row r="18" spans="1:8" x14ac:dyDescent="0.25">
      <c r="A18" s="4">
        <v>44217</v>
      </c>
      <c r="B18" s="3">
        <v>19470</v>
      </c>
      <c r="C18" s="3">
        <f>C17*(1+$G$5)</f>
        <v>17658.922971001775</v>
      </c>
      <c r="D18" s="3">
        <f>D17*(1+$H$5)</f>
        <v>1696.940441879734</v>
      </c>
      <c r="G18" s="6"/>
      <c r="H18" s="6"/>
    </row>
    <row r="19" spans="1:8" x14ac:dyDescent="0.25">
      <c r="A19" s="4">
        <v>44218</v>
      </c>
      <c r="B19" s="3">
        <v>19760</v>
      </c>
      <c r="C19" s="3">
        <f>C18*(1+$G$5)</f>
        <v>17897.495020340008</v>
      </c>
      <c r="D19" s="3">
        <f>D18*(1+$H$5)</f>
        <v>1862.4769819851022</v>
      </c>
      <c r="F19" s="5">
        <f>D19/(D19+C19)</f>
        <v>9.4255041543882187E-2</v>
      </c>
      <c r="G19" s="6">
        <v>-8.1600000000000006E-3</v>
      </c>
      <c r="H19" s="6">
        <v>7.4079999999999993E-2</v>
      </c>
    </row>
    <row r="20" spans="1:8" x14ac:dyDescent="0.25">
      <c r="A20" s="4">
        <v>44219</v>
      </c>
      <c r="B20" s="3">
        <v>20119</v>
      </c>
      <c r="C20" s="3">
        <f>C19*(1+$G$19)</f>
        <v>17751.451460974033</v>
      </c>
      <c r="D20" s="3">
        <f>D19*(1+$H$19)</f>
        <v>2000.4492768105583</v>
      </c>
      <c r="G20" s="6"/>
      <c r="H20" s="6"/>
    </row>
    <row r="21" spans="1:8" x14ac:dyDescent="0.25">
      <c r="A21" s="4">
        <v>44220</v>
      </c>
      <c r="B21" s="3">
        <v>20375</v>
      </c>
      <c r="C21" s="3">
        <f>C20*(1+$G$19)</f>
        <v>17606.599617052485</v>
      </c>
      <c r="D21" s="3">
        <f>D20*(1+$H$19)</f>
        <v>2148.6425592366845</v>
      </c>
      <c r="G21" s="6"/>
      <c r="H21" s="6"/>
    </row>
    <row r="22" spans="1:8" x14ac:dyDescent="0.25">
      <c r="A22" s="4">
        <v>44221</v>
      </c>
      <c r="B22" s="3">
        <v>20448</v>
      </c>
      <c r="C22" s="3">
        <f>C21*(1+$G$19)</f>
        <v>17462.929764177337</v>
      </c>
      <c r="D22" s="3">
        <f>D21*(1+$H$19)</f>
        <v>2307.8140000249377</v>
      </c>
      <c r="G22" s="6"/>
      <c r="H22" s="6"/>
    </row>
    <row r="23" spans="1:8" x14ac:dyDescent="0.25">
      <c r="A23" s="4">
        <v>44222</v>
      </c>
      <c r="B23" s="3">
        <v>20230</v>
      </c>
      <c r="C23" s="3">
        <f>C22*(1+$G$19)</f>
        <v>17320.432257301651</v>
      </c>
      <c r="D23" s="3">
        <f>D22*(1+$H$19)</f>
        <v>2478.776861146785</v>
      </c>
      <c r="G23" s="6"/>
      <c r="H23" s="6"/>
    </row>
    <row r="24" spans="1:8" x14ac:dyDescent="0.25">
      <c r="A24" s="4">
        <v>44223</v>
      </c>
      <c r="B24" s="3">
        <v>20249</v>
      </c>
      <c r="C24" s="3">
        <f>C23*(1+$G$19)</f>
        <v>17179.097530082072</v>
      </c>
      <c r="D24" s="3">
        <f>D23*(1+$H$19)</f>
        <v>2662.4046510205385</v>
      </c>
      <c r="F24" s="5">
        <f>D24/(D24+C24)</f>
        <v>0.13418362313092699</v>
      </c>
      <c r="G24" s="6"/>
      <c r="H24" s="6"/>
    </row>
    <row r="25" spans="1:8" x14ac:dyDescent="0.25">
      <c r="A25" s="4">
        <v>44224</v>
      </c>
      <c r="B25" s="3">
        <v>20380</v>
      </c>
      <c r="C25" s="3">
        <f>C24*(1+$G$19)</f>
        <v>17038.916094236603</v>
      </c>
      <c r="D25" s="3">
        <f>D24*(1+$H$19)</f>
        <v>2859.6355875681397</v>
      </c>
    </row>
    <row r="26" spans="1:8" x14ac:dyDescent="0.25">
      <c r="A26" s="4">
        <v>44225</v>
      </c>
      <c r="B26" s="3">
        <v>20319</v>
      </c>
      <c r="C26" s="3">
        <f>C25*(1+$G$19)</f>
        <v>16899.878538907633</v>
      </c>
      <c r="D26" s="3">
        <f>D25*(1+$H$19)</f>
        <v>3071.4773918951873</v>
      </c>
    </row>
    <row r="27" spans="1:8" x14ac:dyDescent="0.25">
      <c r="A27" s="4">
        <v>44226</v>
      </c>
      <c r="B27" s="3">
        <v>20385</v>
      </c>
      <c r="C27" s="3">
        <f>C26*(1+$G$19)</f>
        <v>16761.975530030148</v>
      </c>
      <c r="D27" s="3">
        <f>D26*(1+$H$19)</f>
        <v>3299.0124370867825</v>
      </c>
    </row>
    <row r="28" spans="1:8" x14ac:dyDescent="0.25">
      <c r="A28" s="4">
        <v>44227</v>
      </c>
      <c r="B28" s="3">
        <v>20500</v>
      </c>
      <c r="C28" s="3">
        <f>C27*(1+$G$19)</f>
        <v>16625.197809705103</v>
      </c>
      <c r="D28" s="3">
        <f>D27*(1+$H$19)</f>
        <v>3543.4032784261713</v>
      </c>
    </row>
    <row r="29" spans="1:8" x14ac:dyDescent="0.25">
      <c r="A29" s="4">
        <v>44228</v>
      </c>
      <c r="B29" s="3">
        <v>20515</v>
      </c>
      <c r="C29" s="3">
        <f>C28*(1+$G$19)</f>
        <v>16489.536195577912</v>
      </c>
      <c r="D29" s="3">
        <f>D28*(1+$H$19)</f>
        <v>3805.8985932919818</v>
      </c>
    </row>
    <row r="30" spans="1:8" x14ac:dyDescent="0.25">
      <c r="A30" s="4">
        <v>44229</v>
      </c>
      <c r="B30" s="3">
        <v>20693</v>
      </c>
      <c r="C30" s="3">
        <f>C29*(1+$G$19)</f>
        <v>16354.981580221996</v>
      </c>
      <c r="D30" s="3">
        <f>D29*(1+$H$19)</f>
        <v>4087.8395610830516</v>
      </c>
    </row>
    <row r="31" spans="1:8" x14ac:dyDescent="0.25">
      <c r="A31" s="4">
        <v>44230</v>
      </c>
      <c r="B31" s="3">
        <v>20615</v>
      </c>
      <c r="C31" s="3">
        <f>C30*(1+$G$19)</f>
        <v>16221.524930527386</v>
      </c>
      <c r="D31" s="3">
        <f>D30*(1+$H$19)</f>
        <v>4390.666715768084</v>
      </c>
      <c r="F31" s="5">
        <f>D31/(D31+C31)</f>
        <v>0.21301309395486809</v>
      </c>
    </row>
    <row r="32" spans="1:8" x14ac:dyDescent="0.25">
      <c r="A32" s="4">
        <v>44231</v>
      </c>
      <c r="B32" s="3">
        <v>20568</v>
      </c>
      <c r="C32" s="3">
        <f>C31*(1+$G$19)</f>
        <v>16089.157287094284</v>
      </c>
      <c r="D32" s="3">
        <f>D31*(1+$H$19)</f>
        <v>4715.9273060721835</v>
      </c>
    </row>
    <row r="33" spans="1:6" x14ac:dyDescent="0.25">
      <c r="A33" s="4">
        <v>44232</v>
      </c>
      <c r="B33" s="3">
        <v>20466</v>
      </c>
      <c r="C33" s="3">
        <f>C32*(1+$G$19)</f>
        <v>15957.869763631596</v>
      </c>
      <c r="D33" s="3">
        <f>D32*(1+$H$19)</f>
        <v>5065.2832009060103</v>
      </c>
    </row>
    <row r="34" spans="1:6" x14ac:dyDescent="0.25">
      <c r="A34" s="4">
        <v>44233</v>
      </c>
      <c r="B34" s="3">
        <f>C34+D34</f>
        <v>21268.172926789492</v>
      </c>
      <c r="C34" s="3">
        <f>C33*(1+$G$19)</f>
        <v>15827.653546360363</v>
      </c>
      <c r="D34" s="3">
        <f>D33*(1+$H$19)</f>
        <v>5440.5193804291275</v>
      </c>
      <c r="F34" s="5">
        <f>D34/(D34+C34)</f>
        <v>0.25580567729803549</v>
      </c>
    </row>
    <row r="35" spans="1:6" x14ac:dyDescent="0.25">
      <c r="A35" s="4">
        <v>44234</v>
      </c>
      <c r="B35" s="3">
        <f>C35+D35</f>
        <v>21542.052949553381</v>
      </c>
      <c r="C35" s="3">
        <f>C34*(1+$G$19)</f>
        <v>15698.499893422064</v>
      </c>
      <c r="D35" s="3">
        <f>D34*(1+$H$19)</f>
        <v>5843.5530561313171</v>
      </c>
    </row>
    <row r="36" spans="1:6" x14ac:dyDescent="0.25">
      <c r="A36" s="4">
        <v>44235</v>
      </c>
      <c r="B36" s="3">
        <f>C36+D36</f>
        <v>21846.843600821267</v>
      </c>
      <c r="C36" s="3">
        <f>C35*(1+$G$19)</f>
        <v>15570.40013429174</v>
      </c>
      <c r="D36" s="3">
        <f>D35*(1+$H$19)</f>
        <v>6276.4434665295248</v>
      </c>
    </row>
    <row r="37" spans="1:6" x14ac:dyDescent="0.25">
      <c r="A37" s="4">
        <v>44236</v>
      </c>
      <c r="B37" s="3">
        <f>C37+D37</f>
        <v>22184.748067725952</v>
      </c>
      <c r="C37" s="3">
        <f>C36*(1+$G$19)</f>
        <v>15443.34566919592</v>
      </c>
      <c r="D37" s="3">
        <f>D36*(1+$H$19)</f>
        <v>6741.4023985300319</v>
      </c>
    </row>
    <row r="38" spans="1:6" x14ac:dyDescent="0.25">
      <c r="A38" s="4">
        <v>44237</v>
      </c>
      <c r="B38" s="3">
        <f>C38+D38</f>
        <v>22558.133456748419</v>
      </c>
      <c r="C38" s="3">
        <f>C37*(1+$G$19)</f>
        <v>15317.327968535283</v>
      </c>
      <c r="D38" s="3">
        <f>D37*(1+$H$19)</f>
        <v>7240.8054882131364</v>
      </c>
    </row>
    <row r="39" spans="1:6" x14ac:dyDescent="0.25">
      <c r="A39" s="4">
        <v>44238</v>
      </c>
      <c r="B39" s="3">
        <f>C39+D39</f>
        <v>22969.542931092001</v>
      </c>
      <c r="C39" s="3">
        <f>C38*(1+$G$19)</f>
        <v>15192.338572312035</v>
      </c>
      <c r="D39" s="3">
        <f>D38*(1+$H$19)</f>
        <v>7777.2043587799653</v>
      </c>
    </row>
    <row r="40" spans="1:6" x14ac:dyDescent="0.25">
      <c r="A40" s="4">
        <v>44239</v>
      </c>
      <c r="B40" s="3">
        <f>C40+D40</f>
        <v>23421.708747240355</v>
      </c>
      <c r="C40" s="3">
        <f>C39*(1+$G$19)</f>
        <v>15068.369089561969</v>
      </c>
      <c r="D40" s="3">
        <f>D39*(1+$H$19)</f>
        <v>8353.3396576783853</v>
      </c>
    </row>
    <row r="41" spans="1:6" x14ac:dyDescent="0.25">
      <c r="A41" s="4">
        <v>44240</v>
      </c>
      <c r="B41" s="3">
        <f>C41+D41</f>
        <v>23917.566257310347</v>
      </c>
      <c r="C41" s="3">
        <f>C40*(1+$G$19)</f>
        <v>14945.411197791145</v>
      </c>
      <c r="D41" s="3">
        <f>D40*(1+$H$19)</f>
        <v>8972.1550595192002</v>
      </c>
    </row>
    <row r="42" spans="1:6" x14ac:dyDescent="0.25">
      <c r="A42" s="4">
        <v>44241</v>
      </c>
      <c r="B42" s="3">
        <f>C42+D42</f>
        <v>24460.26894874555</v>
      </c>
      <c r="C42" s="3">
        <f>C41*(1+$G$19)</f>
        <v>14823.45664241717</v>
      </c>
      <c r="D42" s="3">
        <f>D41*(1+$H$19)</f>
        <v>9636.812306328382</v>
      </c>
    </row>
    <row r="43" spans="1:6" x14ac:dyDescent="0.25">
      <c r="A43" s="4">
        <v>44242</v>
      </c>
      <c r="B43" s="3">
        <f>C43+D43</f>
        <v>25053.204598196236</v>
      </c>
      <c r="C43" s="3">
        <f>C42*(1+$G$19)</f>
        <v>14702.497236215047</v>
      </c>
      <c r="D43" s="3">
        <f>D42*(1+$H$19)</f>
        <v>10350.707361981187</v>
      </c>
    </row>
    <row r="44" spans="1:6" x14ac:dyDescent="0.25">
      <c r="A44" s="4">
        <v>44243</v>
      </c>
      <c r="B44" s="3">
        <f>C44+D44</f>
        <v>25700.012622124286</v>
      </c>
      <c r="C44" s="3">
        <f>C43*(1+$G$19)</f>
        <v>14582.524858767534</v>
      </c>
      <c r="D44" s="3">
        <f>D43*(1+$H$19)</f>
        <v>11117.487763356752</v>
      </c>
    </row>
    <row r="45" spans="1:6" x14ac:dyDescent="0.25">
      <c r="A45" s="4">
        <v>44244</v>
      </c>
      <c r="B45" s="3">
        <f>C45+D45</f>
        <v>26404.602712786211</v>
      </c>
      <c r="C45" s="3">
        <f>C44*(1+$G$19)</f>
        <v>14463.531455919992</v>
      </c>
      <c r="D45" s="3">
        <f>D44*(1+$H$19)</f>
        <v>11941.07125686622</v>
      </c>
    </row>
    <row r="46" spans="1:6" x14ac:dyDescent="0.25">
      <c r="A46" s="4">
        <v>44245</v>
      </c>
      <c r="B46" s="3">
        <f>C46+D46</f>
        <v>27171.174854814555</v>
      </c>
      <c r="C46" s="3">
        <f>C45*(1+$G$19)</f>
        <v>14345.509039239687</v>
      </c>
      <c r="D46" s="3">
        <f>D45*(1+$H$19)</f>
        <v>12825.665815574868</v>
      </c>
    </row>
    <row r="47" spans="1:6" x14ac:dyDescent="0.25">
      <c r="A47" s="4">
        <v>44246</v>
      </c>
      <c r="B47" s="3">
        <f>C47+D47</f>
        <v>28004.240824672146</v>
      </c>
      <c r="C47" s="3">
        <f>C46*(1+$G$19)</f>
        <v>14228.449685479492</v>
      </c>
      <c r="D47" s="3">
        <f>D46*(1+$H$19)</f>
        <v>13775.791139192654</v>
      </c>
    </row>
    <row r="48" spans="1:6" x14ac:dyDescent="0.25">
      <c r="A48" s="4">
        <v>44247</v>
      </c>
      <c r="B48" s="3">
        <f>C48+D48</f>
        <v>28908.647282830025</v>
      </c>
      <c r="C48" s="3">
        <f>C47*(1+$G$19)</f>
        <v>14112.345536045981</v>
      </c>
      <c r="D48" s="3">
        <f>D47*(1+$H$19)</f>
        <v>14796.301746784044</v>
      </c>
    </row>
    <row r="49" spans="1:6" x14ac:dyDescent="0.25">
      <c r="A49" s="4">
        <v>44248</v>
      </c>
      <c r="B49" s="3">
        <f>C49+D49</f>
        <v>29889.600576657649</v>
      </c>
      <c r="C49" s="3">
        <f>C48*(1+$G$19)</f>
        <v>13997.188796471846</v>
      </c>
      <c r="D49" s="3">
        <f>D48*(1+$H$19)</f>
        <v>15892.411780185805</v>
      </c>
    </row>
    <row r="50" spans="1:6" x14ac:dyDescent="0.25">
      <c r="A50" s="4">
        <v>44249</v>
      </c>
      <c r="B50" s="3">
        <f>C50+D50</f>
        <v>30952.693380754608</v>
      </c>
      <c r="C50" s="3">
        <f>C49*(1+$G$19)</f>
        <v>13882.971735892637</v>
      </c>
      <c r="D50" s="3">
        <f>D49*(1+$H$19)</f>
        <v>17069.721644861969</v>
      </c>
      <c r="F50" s="5">
        <v>6.6000000000000003E-2</v>
      </c>
    </row>
    <row r="51" spans="1:6" x14ac:dyDescent="0.25">
      <c r="A51" s="4">
        <v>44250</v>
      </c>
      <c r="B51" s="3">
        <f>$B$50+(ROW(A51)-ROW(A$50))*($B$55-$B$50)/5</f>
        <v>31361.268933380568</v>
      </c>
      <c r="C51" s="3"/>
      <c r="D51" s="3"/>
    </row>
    <row r="52" spans="1:6" x14ac:dyDescent="0.25">
      <c r="A52" s="4">
        <v>44251</v>
      </c>
      <c r="B52" s="3">
        <f>$B$50+(ROW(A52)-ROW(A$50))*($B$55-$B$50)/5</f>
        <v>31769.844486006532</v>
      </c>
      <c r="C52" s="3"/>
      <c r="D52" s="3"/>
    </row>
    <row r="53" spans="1:6" x14ac:dyDescent="0.25">
      <c r="A53" s="4">
        <v>44252</v>
      </c>
      <c r="B53" s="3">
        <f>$B$50+(ROW(A53)-ROW(A$50))*($B$55-$B$50)/5</f>
        <v>32178.420038632492</v>
      </c>
      <c r="C53" s="3"/>
      <c r="D53" s="3"/>
    </row>
    <row r="54" spans="1:6" x14ac:dyDescent="0.25">
      <c r="A54" s="4">
        <v>44253</v>
      </c>
      <c r="B54" s="3">
        <f>$B$50+(ROW(A54)-ROW(A$50))*($B$55-$B$50)/5</f>
        <v>32586.995591258456</v>
      </c>
      <c r="C54" s="3"/>
      <c r="D54" s="3"/>
    </row>
    <row r="55" spans="1:6" x14ac:dyDescent="0.25">
      <c r="A55" s="4">
        <v>44254</v>
      </c>
      <c r="B55" s="3">
        <f>B50*(1+F50)</f>
        <v>32995.571143884416</v>
      </c>
      <c r="C55" s="3"/>
      <c r="D55" s="3"/>
      <c r="F55" s="5">
        <v>-0.04</v>
      </c>
    </row>
    <row r="56" spans="1:6" x14ac:dyDescent="0.25">
      <c r="A56" s="4">
        <v>44255</v>
      </c>
      <c r="B56" s="3">
        <f>B55*(1+$F$55)</f>
        <v>31675.748298129038</v>
      </c>
      <c r="C56" s="3"/>
      <c r="D56" s="3"/>
      <c r="F56" s="5"/>
    </row>
    <row r="57" spans="1:6" x14ac:dyDescent="0.25">
      <c r="A57" s="4">
        <v>44256</v>
      </c>
      <c r="B57" s="3">
        <f>B56*(1+$F$55)</f>
        <v>30408.718366203873</v>
      </c>
      <c r="C57" s="3"/>
      <c r="D57" s="3"/>
    </row>
    <row r="58" spans="1:6" x14ac:dyDescent="0.25">
      <c r="A58" s="4">
        <v>44257</v>
      </c>
      <c r="B58" s="3">
        <f>B57*(1+$F$55)</f>
        <v>29192.369631555717</v>
      </c>
      <c r="C58" s="3"/>
      <c r="D58" s="3"/>
    </row>
    <row r="59" spans="1:6" x14ac:dyDescent="0.25">
      <c r="A59" s="4">
        <v>44258</v>
      </c>
      <c r="B59" s="3">
        <f>B58*(1+$F$55)</f>
        <v>28024.674846293488</v>
      </c>
      <c r="C59" s="3"/>
      <c r="D59" s="3"/>
    </row>
    <row r="60" spans="1:6" x14ac:dyDescent="0.25">
      <c r="A60" s="4">
        <v>44259</v>
      </c>
      <c r="B60" s="3">
        <f>B59*(1+$F$55)</f>
        <v>26903.687852441748</v>
      </c>
      <c r="C60" s="3"/>
      <c r="D60" s="3"/>
    </row>
    <row r="61" spans="1:6" x14ac:dyDescent="0.25">
      <c r="A61" s="4">
        <v>44260</v>
      </c>
      <c r="B61" s="3">
        <f>B60*(1+$F$55)</f>
        <v>25827.540338344075</v>
      </c>
      <c r="C61" s="3"/>
      <c r="D61" s="3"/>
    </row>
    <row r="62" spans="1:6" x14ac:dyDescent="0.25">
      <c r="A62" s="4">
        <v>44261</v>
      </c>
      <c r="B62" s="3">
        <f>B61*(1+$F$55)</f>
        <v>24794.438724810312</v>
      </c>
      <c r="C62" s="3"/>
      <c r="D62" s="3"/>
    </row>
    <row r="63" spans="1:6" x14ac:dyDescent="0.25">
      <c r="A63" s="4">
        <v>44262</v>
      </c>
      <c r="B63" s="3">
        <f>B62*(1+$F$55)</f>
        <v>23802.661175817899</v>
      </c>
      <c r="C63" s="3"/>
      <c r="D63" s="3"/>
    </row>
    <row r="64" spans="1:6" x14ac:dyDescent="0.25">
      <c r="A64" s="4">
        <v>44263</v>
      </c>
      <c r="B64" s="3">
        <f>B63*(1+$F$55)</f>
        <v>22850.55472878518</v>
      </c>
      <c r="C64" s="3"/>
      <c r="D64" s="3"/>
    </row>
    <row r="65" spans="1:4" x14ac:dyDescent="0.25">
      <c r="A65" s="4">
        <v>44264</v>
      </c>
      <c r="B65" s="3">
        <f>B64*(1+$F$55)</f>
        <v>21936.532539633772</v>
      </c>
      <c r="C65" s="3"/>
      <c r="D65" s="3"/>
    </row>
    <row r="66" spans="1:4" x14ac:dyDescent="0.25">
      <c r="A66" s="4">
        <v>44265</v>
      </c>
      <c r="B66" s="3">
        <f>B65*(1+$F$55)</f>
        <v>21059.071238048422</v>
      </c>
      <c r="C66" s="3"/>
      <c r="D66" s="3"/>
    </row>
    <row r="67" spans="1:4" x14ac:dyDescent="0.25">
      <c r="A67" s="4">
        <v>44266</v>
      </c>
      <c r="B67" s="3">
        <f>B66*(1+$F$55)</f>
        <v>20216.708388526484</v>
      </c>
      <c r="C67" s="3"/>
      <c r="D67" s="3"/>
    </row>
    <row r="68" spans="1:4" x14ac:dyDescent="0.25">
      <c r="A68" s="4">
        <v>44267</v>
      </c>
      <c r="B68" s="3">
        <f>B67*(1+$F$55)</f>
        <v>19408.040052985423</v>
      </c>
      <c r="C68" s="3"/>
      <c r="D68" s="3"/>
    </row>
    <row r="69" spans="1:4" x14ac:dyDescent="0.25">
      <c r="A69" s="4">
        <v>44268</v>
      </c>
      <c r="B69" s="3">
        <f>B68*(1+$F$55)</f>
        <v>18631.718450866007</v>
      </c>
      <c r="C69" s="3"/>
      <c r="D69" s="3"/>
    </row>
    <row r="70" spans="1:4" x14ac:dyDescent="0.25">
      <c r="A70" s="4">
        <v>44269</v>
      </c>
      <c r="B70" s="3">
        <f>B69*(1+$F$55)</f>
        <v>17886.449712831367</v>
      </c>
      <c r="C70" s="3"/>
      <c r="D70" s="3"/>
    </row>
    <row r="71" spans="1:4" x14ac:dyDescent="0.25">
      <c r="A71" s="4">
        <v>44270</v>
      </c>
      <c r="B71" s="3">
        <f>B70*(1+$F$55)</f>
        <v>17170.991724318112</v>
      </c>
      <c r="C71" s="3"/>
      <c r="D71" s="3"/>
    </row>
    <row r="72" spans="1:4" x14ac:dyDescent="0.25">
      <c r="A72" s="4">
        <v>44271</v>
      </c>
      <c r="B72" s="3">
        <f>B71*(1+$F$55)</f>
        <v>16484.152055345388</v>
      </c>
      <c r="C72" s="3"/>
      <c r="D72" s="3"/>
    </row>
    <row r="73" spans="1:4" x14ac:dyDescent="0.25">
      <c r="A73" s="4">
        <v>44272</v>
      </c>
      <c r="B73" s="3">
        <f>B72*(1+$F$55)</f>
        <v>15824.785973131573</v>
      </c>
      <c r="C73" s="3"/>
      <c r="D73" s="3"/>
    </row>
    <row r="74" spans="1:4" x14ac:dyDescent="0.25">
      <c r="A74" s="4">
        <v>44273</v>
      </c>
      <c r="B74" s="3">
        <f>B73*(1+$F$55)</f>
        <v>15191.79453420631</v>
      </c>
      <c r="C74" s="3"/>
      <c r="D74" s="3"/>
    </row>
    <row r="75" spans="1:4" x14ac:dyDescent="0.25">
      <c r="A75" s="4">
        <v>44274</v>
      </c>
      <c r="B75" s="3">
        <f>B74*(1+$F$55)</f>
        <v>14584.122752838057</v>
      </c>
      <c r="C75" s="3"/>
      <c r="D75" s="3"/>
    </row>
    <row r="76" spans="1:4" x14ac:dyDescent="0.25">
      <c r="A76" s="4">
        <v>44275</v>
      </c>
      <c r="B76" s="3">
        <f>B75*(1+$F$55)</f>
        <v>14000.757842724533</v>
      </c>
      <c r="C76" s="3"/>
      <c r="D76" s="3"/>
    </row>
    <row r="77" spans="1:4" x14ac:dyDescent="0.25">
      <c r="A77" s="4">
        <v>44276</v>
      </c>
      <c r="B77" s="3">
        <f>B76*(1+$F$55)</f>
        <v>13440.727529015552</v>
      </c>
      <c r="C77" s="3"/>
      <c r="D77" s="3"/>
    </row>
    <row r="78" spans="1:4" x14ac:dyDescent="0.25">
      <c r="A78" s="4">
        <v>44277</v>
      </c>
      <c r="B78" s="3">
        <f>B77*(1+$F$55)</f>
        <v>12903.098427854929</v>
      </c>
      <c r="C78" s="3"/>
      <c r="D78" s="3"/>
    </row>
    <row r="79" spans="1:4" x14ac:dyDescent="0.25">
      <c r="A79" s="4">
        <v>44278</v>
      </c>
      <c r="B79" s="3">
        <f>B78*(1+$F$55)</f>
        <v>12386.974490740731</v>
      </c>
      <c r="C79" s="3"/>
      <c r="D79" s="3"/>
    </row>
    <row r="80" spans="1:4" x14ac:dyDescent="0.25">
      <c r="A80" s="4">
        <v>44279</v>
      </c>
      <c r="B80" s="3">
        <f>B79*(1+$F$55)</f>
        <v>11891.495511111101</v>
      </c>
      <c r="C80" s="3"/>
      <c r="D80" s="3"/>
    </row>
    <row r="81" spans="1:4" x14ac:dyDescent="0.25">
      <c r="A81" s="4">
        <v>44280</v>
      </c>
      <c r="B81" s="3">
        <f>B80*(1+$F$55)</f>
        <v>11415.835690666656</v>
      </c>
      <c r="C81" s="3"/>
      <c r="D81" s="3"/>
    </row>
    <row r="82" spans="1:4" x14ac:dyDescent="0.25">
      <c r="A82" s="4">
        <v>44281</v>
      </c>
      <c r="B82" s="3">
        <f>B81*(1+$F$55)</f>
        <v>10959.20226303999</v>
      </c>
      <c r="C82" s="3"/>
      <c r="D82" s="3"/>
    </row>
    <row r="83" spans="1:4" x14ac:dyDescent="0.25">
      <c r="A83" s="4">
        <v>44282</v>
      </c>
      <c r="B83" s="3">
        <f>B82*(1+$F$55)</f>
        <v>10520.834172518389</v>
      </c>
      <c r="C83" s="3"/>
      <c r="D83" s="3"/>
    </row>
    <row r="84" spans="1:4" x14ac:dyDescent="0.25">
      <c r="A84" s="4">
        <v>44283</v>
      </c>
      <c r="B84" s="3">
        <f>B83*(1+$F$55)</f>
        <v>10100.000805617654</v>
      </c>
      <c r="C84" s="3"/>
      <c r="D84" s="3"/>
    </row>
    <row r="85" spans="1:4" x14ac:dyDescent="0.25">
      <c r="A85" s="4">
        <v>44284</v>
      </c>
      <c r="B85" s="3">
        <f>B84*(1+$F$55)</f>
        <v>9696.0007733929469</v>
      </c>
      <c r="C85" s="3"/>
      <c r="D85" s="3"/>
    </row>
    <row r="86" spans="1:4" x14ac:dyDescent="0.25">
      <c r="A86" s="4">
        <v>44285</v>
      </c>
      <c r="B86" s="3">
        <f>B85*(1+$F$55)</f>
        <v>9308.1607424572285</v>
      </c>
      <c r="C86" s="3"/>
      <c r="D86" s="3"/>
    </row>
    <row r="87" spans="1:4" x14ac:dyDescent="0.25">
      <c r="A87" s="4">
        <v>44286</v>
      </c>
      <c r="B87" s="3">
        <f>B86*(1+$F$55)</f>
        <v>8935.8343127589396</v>
      </c>
      <c r="C87" s="3"/>
      <c r="D87" s="3"/>
    </row>
    <row r="88" spans="1:4" x14ac:dyDescent="0.25">
      <c r="A88" s="4">
        <v>44287</v>
      </c>
      <c r="B88" s="3">
        <f>B87*(1+$F$55)</f>
        <v>8578.4009402485826</v>
      </c>
      <c r="C88" s="3"/>
      <c r="D88" s="3"/>
    </row>
    <row r="89" spans="1:4" x14ac:dyDescent="0.25">
      <c r="A89" s="4">
        <v>44288</v>
      </c>
      <c r="B89" s="3">
        <f>B88*(1+$F$55)</f>
        <v>8235.2649026386389</v>
      </c>
      <c r="C89" s="3"/>
      <c r="D89" s="3"/>
    </row>
    <row r="90" spans="1:4" x14ac:dyDescent="0.25">
      <c r="A90" s="4">
        <v>44289</v>
      </c>
      <c r="B90" s="3">
        <f>B89*(1+$F$55)</f>
        <v>7905.8543065330932</v>
      </c>
      <c r="C90" s="3"/>
      <c r="D90" s="3"/>
    </row>
    <row r="91" spans="1:4" x14ac:dyDescent="0.25">
      <c r="A91" s="4">
        <v>44290</v>
      </c>
      <c r="B91" s="3">
        <f>B90*(1+$F$55)</f>
        <v>7589.6201342717695</v>
      </c>
      <c r="C91" s="3"/>
      <c r="D91" s="3"/>
    </row>
    <row r="92" spans="1:4" x14ac:dyDescent="0.25">
      <c r="A92" s="4">
        <v>44291</v>
      </c>
      <c r="B92" s="3">
        <f>B91*(1+$F$55)</f>
        <v>7286.0353289008981</v>
      </c>
      <c r="C92" s="3"/>
      <c r="D92" s="3"/>
    </row>
    <row r="93" spans="1:4" x14ac:dyDescent="0.25">
      <c r="A93" s="4">
        <v>44292</v>
      </c>
      <c r="B93" s="3">
        <f>B92*(1+$F$55)</f>
        <v>6994.593915744862</v>
      </c>
      <c r="C93" s="3"/>
      <c r="D93" s="3"/>
    </row>
    <row r="94" spans="1:4" x14ac:dyDescent="0.25">
      <c r="A94" s="4">
        <v>44293</v>
      </c>
      <c r="B94" s="3">
        <f>B93*(1+$F$55)</f>
        <v>6714.8101591150671</v>
      </c>
      <c r="C94" s="3"/>
      <c r="D94" s="3"/>
    </row>
    <row r="95" spans="1:4" x14ac:dyDescent="0.25">
      <c r="A95" s="4">
        <v>44294</v>
      </c>
      <c r="B95" s="3">
        <f>B94*(1+$F$55)</f>
        <v>6446.2177527504646</v>
      </c>
      <c r="C95" s="3"/>
      <c r="D95" s="3"/>
    </row>
    <row r="96" spans="1:4" x14ac:dyDescent="0.25">
      <c r="A96" s="4">
        <v>44295</v>
      </c>
      <c r="B96" s="3">
        <f>B95*(1+$F$55)</f>
        <v>6188.3690426404455</v>
      </c>
      <c r="C96" s="3"/>
      <c r="D96" s="3"/>
    </row>
    <row r="97" spans="1:4" x14ac:dyDescent="0.25">
      <c r="A97" s="4">
        <v>44296</v>
      </c>
      <c r="B97" s="3">
        <f>B96*(1+$F$55)</f>
        <v>5940.8342809348278</v>
      </c>
      <c r="C97" s="3"/>
      <c r="D97" s="3"/>
    </row>
    <row r="98" spans="1:4" x14ac:dyDescent="0.25">
      <c r="A98" s="4">
        <v>44297</v>
      </c>
      <c r="B98" s="3">
        <f>B97*(1+$F$55)</f>
        <v>5703.2009096974343</v>
      </c>
      <c r="C98" s="3"/>
      <c r="D98" s="3"/>
    </row>
    <row r="99" spans="1:4" x14ac:dyDescent="0.25">
      <c r="A99" s="4">
        <v>44298</v>
      </c>
      <c r="B99" s="3">
        <f>B98*(1+$F$55)</f>
        <v>5475.0728733095366</v>
      </c>
      <c r="C99" s="3"/>
      <c r="D99" s="3"/>
    </row>
    <row r="100" spans="1:4" x14ac:dyDescent="0.25">
      <c r="A100" s="4">
        <v>44299</v>
      </c>
      <c r="B100" s="3">
        <f>B99*(1+$F$55)</f>
        <v>5256.0699583771548</v>
      </c>
      <c r="C100" s="3"/>
      <c r="D100" s="3"/>
    </row>
    <row r="101" spans="1:4" x14ac:dyDescent="0.25">
      <c r="A101" s="4">
        <v>44300</v>
      </c>
      <c r="B101" s="3">
        <f>B100*(1+$F$55)</f>
        <v>5045.8271600420685</v>
      </c>
      <c r="C101" s="3"/>
      <c r="D101" s="3"/>
    </row>
    <row r="102" spans="1:4" x14ac:dyDescent="0.25">
      <c r="A102" s="4">
        <v>44301</v>
      </c>
      <c r="B102" s="3">
        <f>B101*(1+$F$55)</f>
        <v>4843.994073640386</v>
      </c>
      <c r="C102" s="3"/>
      <c r="D102" s="3"/>
    </row>
    <row r="103" spans="1:4" x14ac:dyDescent="0.25">
      <c r="A103" s="4">
        <v>44302</v>
      </c>
      <c r="B103" s="3"/>
      <c r="C103" s="3"/>
      <c r="D103" s="3"/>
    </row>
    <row r="104" spans="1:4" x14ac:dyDescent="0.25">
      <c r="A104" s="4">
        <v>44303</v>
      </c>
      <c r="B104" s="3"/>
      <c r="C104" s="3"/>
      <c r="D104" s="3"/>
    </row>
    <row r="105" spans="1:4" x14ac:dyDescent="0.25">
      <c r="A105" s="4">
        <v>44304</v>
      </c>
      <c r="B105" s="3"/>
      <c r="C105" s="3"/>
      <c r="D105" s="3"/>
    </row>
    <row r="106" spans="1:4" x14ac:dyDescent="0.25">
      <c r="A106" s="4">
        <v>44305</v>
      </c>
      <c r="B106" s="3"/>
      <c r="C106" s="3"/>
      <c r="D106" s="3"/>
    </row>
    <row r="107" spans="1:4" x14ac:dyDescent="0.25">
      <c r="A107" s="4">
        <v>44306</v>
      </c>
      <c r="B107" s="3"/>
      <c r="C107" s="3"/>
      <c r="D107" s="3"/>
    </row>
    <row r="108" spans="1:4" x14ac:dyDescent="0.25">
      <c r="A108" s="4">
        <v>44307</v>
      </c>
      <c r="B108" s="3"/>
      <c r="C108" s="3"/>
      <c r="D108" s="3"/>
    </row>
    <row r="109" spans="1:4" x14ac:dyDescent="0.25">
      <c r="A109" s="4">
        <v>44308</v>
      </c>
      <c r="B109" s="3"/>
      <c r="C109" s="3"/>
      <c r="D109" s="3"/>
    </row>
    <row r="110" spans="1:4" x14ac:dyDescent="0.25">
      <c r="A110" s="4">
        <v>44309</v>
      </c>
      <c r="B110" s="3"/>
      <c r="C110" s="3"/>
      <c r="D110" s="3"/>
    </row>
    <row r="111" spans="1:4" x14ac:dyDescent="0.25">
      <c r="A111" s="4">
        <v>44310</v>
      </c>
      <c r="B111" s="3"/>
      <c r="C111" s="3"/>
      <c r="D111" s="3"/>
    </row>
    <row r="112" spans="1:4" x14ac:dyDescent="0.25">
      <c r="A112" s="4">
        <v>44311</v>
      </c>
      <c r="B112" s="3"/>
      <c r="C112" s="3"/>
      <c r="D112" s="3"/>
    </row>
    <row r="113" spans="1:4" x14ac:dyDescent="0.25">
      <c r="A113" s="4">
        <v>44312</v>
      </c>
      <c r="B113" s="3"/>
      <c r="C113" s="3"/>
      <c r="D113" s="3"/>
    </row>
    <row r="114" spans="1:4" x14ac:dyDescent="0.25">
      <c r="A114" s="4">
        <v>44313</v>
      </c>
      <c r="B114" s="3"/>
      <c r="C114" s="3"/>
      <c r="D114" s="3"/>
    </row>
    <row r="115" spans="1:4" x14ac:dyDescent="0.25">
      <c r="A115" s="4">
        <v>44314</v>
      </c>
      <c r="B115" s="3"/>
      <c r="C115" s="3"/>
      <c r="D115" s="3"/>
    </row>
    <row r="116" spans="1:4" x14ac:dyDescent="0.25">
      <c r="A116" s="4">
        <v>44315</v>
      </c>
      <c r="B116" s="3"/>
      <c r="C116" s="3"/>
      <c r="D116" s="3"/>
    </row>
    <row r="117" spans="1:4" x14ac:dyDescent="0.25">
      <c r="A117" s="4">
        <v>44316</v>
      </c>
      <c r="B117" s="3"/>
      <c r="C117" s="3"/>
      <c r="D117" s="3"/>
    </row>
    <row r="118" spans="1:4" x14ac:dyDescent="0.25">
      <c r="A118" s="4">
        <v>44317</v>
      </c>
      <c r="B118" s="3"/>
      <c r="C118" s="3"/>
      <c r="D118" s="3"/>
    </row>
  </sheetData>
  <mergeCells count="4">
    <mergeCell ref="A2:A3"/>
    <mergeCell ref="B2:B3"/>
    <mergeCell ref="C2:C3"/>
    <mergeCell ref="D2:D3"/>
  </mergeCells>
  <conditionalFormatting sqref="D88:D118 A4:A35 A36:B118">
    <cfRule type="expression" dxfId="24" priority="13">
      <formula>$A4=TODAY()</formula>
    </cfRule>
  </conditionalFormatting>
  <conditionalFormatting sqref="C72:C73">
    <cfRule type="expression" dxfId="23" priority="12">
      <formula>$A72=TODAY()</formula>
    </cfRule>
  </conditionalFormatting>
  <conditionalFormatting sqref="C74:C118">
    <cfRule type="expression" dxfId="22" priority="11">
      <formula>$A74=TODAY()</formula>
    </cfRule>
  </conditionalFormatting>
  <conditionalFormatting sqref="B87">
    <cfRule type="expression" dxfId="21" priority="10">
      <formula>$A87=TODAY()</formula>
    </cfRule>
  </conditionalFormatting>
  <conditionalFormatting sqref="D78:D86">
    <cfRule type="expression" dxfId="20" priority="9">
      <formula>$A78=TODAY()</formula>
    </cfRule>
  </conditionalFormatting>
  <conditionalFormatting sqref="D72:D77">
    <cfRule type="expression" dxfId="19" priority="8">
      <formula>$A72=TODAY()</formula>
    </cfRule>
  </conditionalFormatting>
  <conditionalFormatting sqref="D87">
    <cfRule type="expression" dxfId="18" priority="7">
      <formula>$A87=TODAY()</formula>
    </cfRule>
  </conditionalFormatting>
  <conditionalFormatting sqref="D51:D56">
    <cfRule type="expression" dxfId="17" priority="6">
      <formula>$A51=TODAY()</formula>
    </cfRule>
  </conditionalFormatting>
  <conditionalFormatting sqref="D57:D71">
    <cfRule type="expression" dxfId="16" priority="5">
      <formula>$A57=TODAY()</formula>
    </cfRule>
  </conditionalFormatting>
  <conditionalFormatting sqref="B4:B33">
    <cfRule type="expression" dxfId="15" priority="4">
      <formula>$A4=TODAY()</formula>
    </cfRule>
  </conditionalFormatting>
  <conditionalFormatting sqref="D34">
    <cfRule type="expression" dxfId="14" priority="3">
      <formula>$A34=TODAY()</formula>
    </cfRule>
  </conditionalFormatting>
  <conditionalFormatting sqref="C34">
    <cfRule type="expression" dxfId="13" priority="2">
      <formula>$A34=TODAY()</formula>
    </cfRule>
  </conditionalFormatting>
  <conditionalFormatting sqref="B34:B35">
    <cfRule type="expression" dxfId="12" priority="1">
      <formula>$A34=TODAY()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0346-85F7-400F-A889-83F1B68E94D2}">
  <dimension ref="A2:N118"/>
  <sheetViews>
    <sheetView workbookViewId="0">
      <selection activeCell="G13" sqref="G13"/>
    </sheetView>
  </sheetViews>
  <sheetFormatPr baseColWidth="10" defaultRowHeight="12.75" x14ac:dyDescent="0.25"/>
  <cols>
    <col min="1" max="1" width="9.140625" style="2" customWidth="1"/>
    <col min="2" max="2" width="6.7109375" style="2" customWidth="1"/>
    <col min="3" max="4" width="6.85546875" style="2" customWidth="1"/>
    <col min="5" max="5" width="2.5703125" style="1" customWidth="1"/>
    <col min="6" max="6" width="5.5703125" style="1" bestFit="1" customWidth="1"/>
    <col min="7" max="7" width="6.140625" style="1" bestFit="1" customWidth="1"/>
    <col min="8" max="8" width="6.42578125" style="2" bestFit="1" customWidth="1"/>
    <col min="9" max="16384" width="11.42578125" style="1"/>
  </cols>
  <sheetData>
    <row r="2" spans="1:14" x14ac:dyDescent="0.25">
      <c r="A2" s="12" t="s">
        <v>3</v>
      </c>
      <c r="B2" s="11" t="s">
        <v>2</v>
      </c>
      <c r="C2" s="10" t="s">
        <v>1</v>
      </c>
      <c r="D2" s="10" t="s">
        <v>0</v>
      </c>
      <c r="I2" s="14" t="s">
        <v>6</v>
      </c>
      <c r="N2" s="14" t="s">
        <v>5</v>
      </c>
    </row>
    <row r="3" spans="1:14" x14ac:dyDescent="0.25">
      <c r="A3" s="9"/>
      <c r="B3" s="8"/>
      <c r="C3" s="7"/>
      <c r="D3" s="7"/>
      <c r="I3" s="13">
        <f>SUM(B36:B115)</f>
        <v>1786904.9339676492</v>
      </c>
      <c r="J3" s="1" t="s">
        <v>9</v>
      </c>
      <c r="M3" s="5">
        <v>2.4E-2</v>
      </c>
      <c r="N3" s="13">
        <f>ROUND(I3*M3,0)</f>
        <v>42886</v>
      </c>
    </row>
    <row r="4" spans="1:14" x14ac:dyDescent="0.25">
      <c r="A4" s="4">
        <v>44203</v>
      </c>
      <c r="B4" s="3">
        <v>15270</v>
      </c>
      <c r="C4" s="3"/>
      <c r="D4" s="3"/>
      <c r="G4" s="6"/>
      <c r="H4" s="6"/>
    </row>
    <row r="5" spans="1:14" x14ac:dyDescent="0.25">
      <c r="A5" s="4">
        <v>44204</v>
      </c>
      <c r="B5" s="3">
        <v>15338</v>
      </c>
      <c r="C5" s="3">
        <v>14832</v>
      </c>
      <c r="D5" s="3">
        <v>506</v>
      </c>
      <c r="F5" s="5">
        <v>3.3000000000000002E-2</v>
      </c>
      <c r="G5" s="6">
        <v>1.3509999999999999E-2</v>
      </c>
      <c r="H5" s="6">
        <v>9.7549999999999998E-2</v>
      </c>
    </row>
    <row r="6" spans="1:14" x14ac:dyDescent="0.25">
      <c r="A6" s="4">
        <v>44205</v>
      </c>
      <c r="B6" s="3">
        <v>17725</v>
      </c>
      <c r="C6" s="3">
        <f>C5*(1+$G$5)</f>
        <v>15032.380319999998</v>
      </c>
      <c r="D6" s="3">
        <f>D5*(1+$H$5)</f>
        <v>555.36030000000005</v>
      </c>
      <c r="G6" s="6"/>
      <c r="H6" s="6"/>
    </row>
    <row r="7" spans="1:14" x14ac:dyDescent="0.25">
      <c r="A7" s="4">
        <v>44206</v>
      </c>
      <c r="B7" s="3">
        <v>18218</v>
      </c>
      <c r="C7" s="3">
        <f>C6*(1+$G$5)</f>
        <v>15235.467778123197</v>
      </c>
      <c r="D7" s="3">
        <f>D6*(1+$H$5)</f>
        <v>609.53569726500007</v>
      </c>
      <c r="G7" s="6"/>
      <c r="H7" s="6"/>
    </row>
    <row r="8" spans="1:14" x14ac:dyDescent="0.25">
      <c r="A8" s="4">
        <v>44207</v>
      </c>
      <c r="B8" s="3">
        <v>18155</v>
      </c>
      <c r="C8" s="3">
        <f>C7*(1+$G$5)</f>
        <v>15441.298947805639</v>
      </c>
      <c r="D8" s="3">
        <f>D7*(1+$H$5)</f>
        <v>668.99590453320081</v>
      </c>
      <c r="G8" s="6"/>
      <c r="H8" s="6"/>
    </row>
    <row r="9" spans="1:14" x14ac:dyDescent="0.25">
      <c r="A9" s="4">
        <v>44208</v>
      </c>
      <c r="B9" s="3">
        <v>18050</v>
      </c>
      <c r="C9" s="3">
        <f>C8*(1+$G$5)</f>
        <v>15649.910896590492</v>
      </c>
      <c r="D9" s="3">
        <f>D8*(1+$H$5)</f>
        <v>734.25645502041459</v>
      </c>
      <c r="G9" s="6"/>
      <c r="H9" s="6"/>
    </row>
    <row r="10" spans="1:14" x14ac:dyDescent="0.25">
      <c r="A10" s="4">
        <v>44209</v>
      </c>
      <c r="B10" s="3">
        <v>17832</v>
      </c>
      <c r="C10" s="3">
        <f>C9*(1+$G$5)</f>
        <v>15861.341192803429</v>
      </c>
      <c r="D10" s="3">
        <f>D9*(1+$H$5)</f>
        <v>805.883172207656</v>
      </c>
      <c r="G10" s="6"/>
      <c r="H10" s="6"/>
    </row>
    <row r="11" spans="1:14" x14ac:dyDescent="0.25">
      <c r="A11" s="4">
        <v>44210</v>
      </c>
      <c r="B11" s="3">
        <v>17765</v>
      </c>
      <c r="C11" s="3">
        <f>C10*(1+$G$5)</f>
        <v>16075.627912318203</v>
      </c>
      <c r="D11" s="3">
        <f>D10*(1+$H$5)</f>
        <v>884.49707565651283</v>
      </c>
      <c r="G11" s="6"/>
      <c r="H11" s="6"/>
    </row>
    <row r="12" spans="1:14" x14ac:dyDescent="0.25">
      <c r="A12" s="4">
        <v>44211</v>
      </c>
      <c r="B12" s="3">
        <v>17972</v>
      </c>
      <c r="C12" s="3">
        <f>C11*(1+$G$5)</f>
        <v>16292.809645413621</v>
      </c>
      <c r="D12" s="3">
        <f>D11*(1+$H$5)</f>
        <v>970.77976538680571</v>
      </c>
      <c r="G12" s="6"/>
      <c r="H12" s="6"/>
    </row>
    <row r="13" spans="1:14" x14ac:dyDescent="0.25">
      <c r="A13" s="4">
        <v>44212</v>
      </c>
      <c r="B13" s="3">
        <v>18148</v>
      </c>
      <c r="C13" s="3">
        <f>C12*(1+$G$5)</f>
        <v>16512.925503723156</v>
      </c>
      <c r="D13" s="3">
        <f>D12*(1+$H$5)</f>
        <v>1065.4793315002887</v>
      </c>
      <c r="G13" s="6"/>
      <c r="H13" s="6"/>
    </row>
    <row r="14" spans="1:14" x14ac:dyDescent="0.25">
      <c r="A14" s="4">
        <v>44213</v>
      </c>
      <c r="B14" s="3">
        <v>18247</v>
      </c>
      <c r="C14" s="3">
        <f>C13*(1+$G$5)</f>
        <v>16736.015127278453</v>
      </c>
      <c r="D14" s="3">
        <f>D13*(1+$H$5)</f>
        <v>1169.4168402881419</v>
      </c>
      <c r="G14" s="6"/>
      <c r="H14" s="6"/>
    </row>
    <row r="15" spans="1:14" x14ac:dyDescent="0.25">
      <c r="A15" s="4">
        <v>44214</v>
      </c>
      <c r="B15" s="3">
        <v>18270</v>
      </c>
      <c r="C15" s="3">
        <f>C14*(1+$G$5)</f>
        <v>16962.118691647982</v>
      </c>
      <c r="D15" s="3">
        <f>D14*(1+$H$5)</f>
        <v>1283.4934530582502</v>
      </c>
      <c r="G15" s="6"/>
      <c r="H15" s="6"/>
    </row>
    <row r="16" spans="1:14" x14ac:dyDescent="0.25">
      <c r="A16" s="4">
        <v>44215</v>
      </c>
      <c r="B16" s="3">
        <v>18820</v>
      </c>
      <c r="C16" s="3">
        <f>C15*(1+$G$5)</f>
        <v>17191.276915172144</v>
      </c>
      <c r="D16" s="3">
        <f>D15*(1+$H$5)</f>
        <v>1408.6982394040826</v>
      </c>
      <c r="G16" s="6"/>
      <c r="H16" s="6"/>
    </row>
    <row r="17" spans="1:8" x14ac:dyDescent="0.25">
      <c r="A17" s="4">
        <v>44216</v>
      </c>
      <c r="B17" s="3">
        <v>19240</v>
      </c>
      <c r="C17" s="3">
        <f>C16*(1+$G$5)</f>
        <v>17423.531066296116</v>
      </c>
      <c r="D17" s="3">
        <f>D16*(1+$H$5)</f>
        <v>1546.1167526579509</v>
      </c>
      <c r="G17" s="6"/>
      <c r="H17" s="6"/>
    </row>
    <row r="18" spans="1:8" x14ac:dyDescent="0.25">
      <c r="A18" s="4">
        <v>44217</v>
      </c>
      <c r="B18" s="3">
        <v>19470</v>
      </c>
      <c r="C18" s="3">
        <f>C17*(1+$G$5)</f>
        <v>17658.922971001775</v>
      </c>
      <c r="D18" s="3">
        <f>D17*(1+$H$5)</f>
        <v>1696.940441879734</v>
      </c>
      <c r="G18" s="6"/>
      <c r="H18" s="6"/>
    </row>
    <row r="19" spans="1:8" x14ac:dyDescent="0.25">
      <c r="A19" s="4">
        <v>44218</v>
      </c>
      <c r="B19" s="3">
        <v>19760</v>
      </c>
      <c r="C19" s="3">
        <f>C18*(1+$G$5)</f>
        <v>17897.495020340008</v>
      </c>
      <c r="D19" s="3">
        <f>D18*(1+$H$5)</f>
        <v>1862.4769819851022</v>
      </c>
      <c r="F19" s="5">
        <f>D19/(D19+C19)</f>
        <v>9.4255041543882187E-2</v>
      </c>
      <c r="G19" s="6">
        <v>-8.1600000000000006E-3</v>
      </c>
      <c r="H19" s="6">
        <v>7.4079999999999993E-2</v>
      </c>
    </row>
    <row r="20" spans="1:8" x14ac:dyDescent="0.25">
      <c r="A20" s="4">
        <v>44219</v>
      </c>
      <c r="B20" s="3">
        <v>20119</v>
      </c>
      <c r="C20" s="3">
        <f>C19*(1+$G$19)</f>
        <v>17751.451460974033</v>
      </c>
      <c r="D20" s="3">
        <f>D19*(1+$H$19)</f>
        <v>2000.4492768105583</v>
      </c>
      <c r="G20" s="6"/>
      <c r="H20" s="6"/>
    </row>
    <row r="21" spans="1:8" x14ac:dyDescent="0.25">
      <c r="A21" s="4">
        <v>44220</v>
      </c>
      <c r="B21" s="3">
        <v>20375</v>
      </c>
      <c r="C21" s="3">
        <f>C20*(1+$G$19)</f>
        <v>17606.599617052485</v>
      </c>
      <c r="D21" s="3">
        <f>D20*(1+$H$19)</f>
        <v>2148.6425592366845</v>
      </c>
      <c r="G21" s="6"/>
      <c r="H21" s="6"/>
    </row>
    <row r="22" spans="1:8" x14ac:dyDescent="0.25">
      <c r="A22" s="4">
        <v>44221</v>
      </c>
      <c r="B22" s="3">
        <v>20448</v>
      </c>
      <c r="C22" s="3">
        <f>C21*(1+$G$19)</f>
        <v>17462.929764177337</v>
      </c>
      <c r="D22" s="3">
        <f>D21*(1+$H$19)</f>
        <v>2307.8140000249377</v>
      </c>
      <c r="G22" s="6"/>
      <c r="H22" s="6"/>
    </row>
    <row r="23" spans="1:8" x14ac:dyDescent="0.25">
      <c r="A23" s="4">
        <v>44222</v>
      </c>
      <c r="B23" s="3">
        <v>20230</v>
      </c>
      <c r="C23" s="3">
        <f>C22*(1+$G$19)</f>
        <v>17320.432257301651</v>
      </c>
      <c r="D23" s="3">
        <f>D22*(1+$H$19)</f>
        <v>2478.776861146785</v>
      </c>
      <c r="G23" s="6"/>
      <c r="H23" s="6"/>
    </row>
    <row r="24" spans="1:8" x14ac:dyDescent="0.25">
      <c r="A24" s="4">
        <v>44223</v>
      </c>
      <c r="B24" s="3">
        <v>20249</v>
      </c>
      <c r="C24" s="3">
        <f>C23*(1+$G$19)</f>
        <v>17179.097530082072</v>
      </c>
      <c r="D24" s="3">
        <f>D23*(1+$H$19)</f>
        <v>2662.4046510205385</v>
      </c>
      <c r="F24" s="5">
        <f>D24/(D24+C24)</f>
        <v>0.13418362313092699</v>
      </c>
      <c r="G24" s="6"/>
      <c r="H24" s="6"/>
    </row>
    <row r="25" spans="1:8" x14ac:dyDescent="0.25">
      <c r="A25" s="4">
        <v>44224</v>
      </c>
      <c r="B25" s="3">
        <v>20380</v>
      </c>
      <c r="C25" s="3">
        <f>C24*(1+$G$19)</f>
        <v>17038.916094236603</v>
      </c>
      <c r="D25" s="3">
        <f>D24*(1+$H$19)</f>
        <v>2859.6355875681397</v>
      </c>
    </row>
    <row r="26" spans="1:8" x14ac:dyDescent="0.25">
      <c r="A26" s="4">
        <v>44225</v>
      </c>
      <c r="B26" s="3">
        <v>20319</v>
      </c>
      <c r="C26" s="3">
        <f>C25*(1+$G$19)</f>
        <v>16899.878538907633</v>
      </c>
      <c r="D26" s="3">
        <f>D25*(1+$H$19)</f>
        <v>3071.4773918951873</v>
      </c>
    </row>
    <row r="27" spans="1:8" x14ac:dyDescent="0.25">
      <c r="A27" s="4">
        <v>44226</v>
      </c>
      <c r="B27" s="3">
        <v>20385</v>
      </c>
      <c r="C27" s="3">
        <f>C26*(1+$G$19)</f>
        <v>16761.975530030148</v>
      </c>
      <c r="D27" s="3">
        <f>D26*(1+$H$19)</f>
        <v>3299.0124370867825</v>
      </c>
    </row>
    <row r="28" spans="1:8" x14ac:dyDescent="0.25">
      <c r="A28" s="4">
        <v>44227</v>
      </c>
      <c r="B28" s="3">
        <v>20500</v>
      </c>
      <c r="C28" s="3">
        <f>C27*(1+$G$19)</f>
        <v>16625.197809705103</v>
      </c>
      <c r="D28" s="3">
        <f>D27*(1+$H$19)</f>
        <v>3543.4032784261713</v>
      </c>
    </row>
    <row r="29" spans="1:8" x14ac:dyDescent="0.25">
      <c r="A29" s="4">
        <v>44228</v>
      </c>
      <c r="B29" s="3">
        <v>20515</v>
      </c>
      <c r="C29" s="3">
        <f>C28*(1+$G$19)</f>
        <v>16489.536195577912</v>
      </c>
      <c r="D29" s="3">
        <f>D28*(1+$H$19)</f>
        <v>3805.8985932919818</v>
      </c>
    </row>
    <row r="30" spans="1:8" x14ac:dyDescent="0.25">
      <c r="A30" s="4">
        <v>44229</v>
      </c>
      <c r="B30" s="3">
        <v>20693</v>
      </c>
      <c r="C30" s="3">
        <f>C29*(1+$G$19)</f>
        <v>16354.981580221996</v>
      </c>
      <c r="D30" s="3">
        <f>D29*(1+$H$19)</f>
        <v>4087.8395610830516</v>
      </c>
    </row>
    <row r="31" spans="1:8" x14ac:dyDescent="0.25">
      <c r="A31" s="4">
        <v>44230</v>
      </c>
      <c r="B31" s="3">
        <v>20615</v>
      </c>
      <c r="C31" s="3">
        <f>C30*(1+$G$19)</f>
        <v>16221.524930527386</v>
      </c>
      <c r="D31" s="3">
        <f>D30*(1+$H$19)</f>
        <v>4390.666715768084</v>
      </c>
      <c r="F31" s="5">
        <f>D31/(D31+C31)</f>
        <v>0.21301309395486809</v>
      </c>
    </row>
    <row r="32" spans="1:8" x14ac:dyDescent="0.25">
      <c r="A32" s="4">
        <v>44231</v>
      </c>
      <c r="B32" s="3">
        <v>20568</v>
      </c>
      <c r="C32" s="3">
        <f>C31*(1+$G$19)</f>
        <v>16089.157287094284</v>
      </c>
      <c r="D32" s="3">
        <f>D31*(1+$H$19)</f>
        <v>4715.9273060721835</v>
      </c>
    </row>
    <row r="33" spans="1:6" x14ac:dyDescent="0.25">
      <c r="A33" s="4">
        <v>44232</v>
      </c>
      <c r="B33" s="3">
        <v>20466</v>
      </c>
      <c r="C33" s="3">
        <f>C32*(1+$G$19)</f>
        <v>15957.869763631596</v>
      </c>
      <c r="D33" s="3">
        <f>D32*(1+$H$19)</f>
        <v>5065.2832009060103</v>
      </c>
    </row>
    <row r="34" spans="1:6" x14ac:dyDescent="0.25">
      <c r="A34" s="4">
        <v>44233</v>
      </c>
      <c r="B34" s="3">
        <f>C34+D34</f>
        <v>21268.172926789492</v>
      </c>
      <c r="C34" s="3">
        <f>C33*(1+$G$19)</f>
        <v>15827.653546360363</v>
      </c>
      <c r="D34" s="3">
        <f>D33*(1+$H$19)</f>
        <v>5440.5193804291275</v>
      </c>
      <c r="F34" s="5">
        <f>D34/(D34+C34)</f>
        <v>0.25580567729803549</v>
      </c>
    </row>
    <row r="35" spans="1:6" x14ac:dyDescent="0.25">
      <c r="A35" s="4">
        <v>44234</v>
      </c>
      <c r="B35" s="3">
        <f>C35+D35</f>
        <v>21542.052949553381</v>
      </c>
      <c r="C35" s="3">
        <f>C34*(1+$G$19)</f>
        <v>15698.499893422064</v>
      </c>
      <c r="D35" s="3">
        <f>D34*(1+$H$19)</f>
        <v>5843.5530561313171</v>
      </c>
    </row>
    <row r="36" spans="1:6" x14ac:dyDescent="0.25">
      <c r="A36" s="4">
        <v>44235</v>
      </c>
      <c r="B36" s="3">
        <f>C36+D36</f>
        <v>21846.843600821267</v>
      </c>
      <c r="C36" s="3">
        <f>C35*(1+$G$19)</f>
        <v>15570.40013429174</v>
      </c>
      <c r="D36" s="3">
        <f>D35*(1+$H$19)</f>
        <v>6276.4434665295248</v>
      </c>
    </row>
    <row r="37" spans="1:6" x14ac:dyDescent="0.25">
      <c r="A37" s="4">
        <v>44236</v>
      </c>
      <c r="B37" s="3">
        <f>C37+D37</f>
        <v>22184.748067725952</v>
      </c>
      <c r="C37" s="3">
        <f>C36*(1+$G$19)</f>
        <v>15443.34566919592</v>
      </c>
      <c r="D37" s="3">
        <f>D36*(1+$H$19)</f>
        <v>6741.4023985300319</v>
      </c>
    </row>
    <row r="38" spans="1:6" x14ac:dyDescent="0.25">
      <c r="A38" s="4">
        <v>44237</v>
      </c>
      <c r="B38" s="3">
        <f>C38+D38</f>
        <v>22558.133456748419</v>
      </c>
      <c r="C38" s="3">
        <f>C37*(1+$G$19)</f>
        <v>15317.327968535283</v>
      </c>
      <c r="D38" s="3">
        <f>D37*(1+$H$19)</f>
        <v>7240.8054882131364</v>
      </c>
    </row>
    <row r="39" spans="1:6" x14ac:dyDescent="0.25">
      <c r="A39" s="4">
        <v>44238</v>
      </c>
      <c r="B39" s="3">
        <f>C39+D39</f>
        <v>22969.542931092001</v>
      </c>
      <c r="C39" s="3">
        <f>C38*(1+$G$19)</f>
        <v>15192.338572312035</v>
      </c>
      <c r="D39" s="3">
        <f>D38*(1+$H$19)</f>
        <v>7777.2043587799653</v>
      </c>
    </row>
    <row r="40" spans="1:6" x14ac:dyDescent="0.25">
      <c r="A40" s="4">
        <v>44239</v>
      </c>
      <c r="B40" s="3">
        <f>C40+D40</f>
        <v>23421.708747240355</v>
      </c>
      <c r="C40" s="3">
        <f>C39*(1+$G$19)</f>
        <v>15068.369089561969</v>
      </c>
      <c r="D40" s="3">
        <f>D39*(1+$H$19)</f>
        <v>8353.3396576783853</v>
      </c>
    </row>
    <row r="41" spans="1:6" x14ac:dyDescent="0.25">
      <c r="A41" s="4">
        <v>44240</v>
      </c>
      <c r="B41" s="3">
        <f>C41+D41</f>
        <v>23917.566257310347</v>
      </c>
      <c r="C41" s="3">
        <f>C40*(1+$G$19)</f>
        <v>14945.411197791145</v>
      </c>
      <c r="D41" s="3">
        <f>D40*(1+$H$19)</f>
        <v>8972.1550595192002</v>
      </c>
    </row>
    <row r="42" spans="1:6" x14ac:dyDescent="0.25">
      <c r="A42" s="4">
        <v>44241</v>
      </c>
      <c r="B42" s="3">
        <f>C42+D42</f>
        <v>24460.26894874555</v>
      </c>
      <c r="C42" s="3">
        <f>C41*(1+$G$19)</f>
        <v>14823.45664241717</v>
      </c>
      <c r="D42" s="3">
        <f>D41*(1+$H$19)</f>
        <v>9636.812306328382</v>
      </c>
    </row>
    <row r="43" spans="1:6" x14ac:dyDescent="0.25">
      <c r="A43" s="4">
        <v>44242</v>
      </c>
      <c r="B43" s="3">
        <f>C43+D43</f>
        <v>25053.204598196236</v>
      </c>
      <c r="C43" s="3">
        <f>C42*(1+$G$19)</f>
        <v>14702.497236215047</v>
      </c>
      <c r="D43" s="3">
        <f>D42*(1+$H$19)</f>
        <v>10350.707361981187</v>
      </c>
    </row>
    <row r="44" spans="1:6" x14ac:dyDescent="0.25">
      <c r="A44" s="4">
        <v>44243</v>
      </c>
      <c r="B44" s="3">
        <f>C44+D44</f>
        <v>25700.012622124286</v>
      </c>
      <c r="C44" s="3">
        <f>C43*(1+$G$19)</f>
        <v>14582.524858767534</v>
      </c>
      <c r="D44" s="3">
        <f>D43*(1+$H$19)</f>
        <v>11117.487763356752</v>
      </c>
    </row>
    <row r="45" spans="1:6" x14ac:dyDescent="0.25">
      <c r="A45" s="4">
        <v>44244</v>
      </c>
      <c r="B45" s="3">
        <f>C45+D45</f>
        <v>26404.602712786211</v>
      </c>
      <c r="C45" s="3">
        <f>C44*(1+$G$19)</f>
        <v>14463.531455919992</v>
      </c>
      <c r="D45" s="3">
        <f>D44*(1+$H$19)</f>
        <v>11941.07125686622</v>
      </c>
    </row>
    <row r="46" spans="1:6" x14ac:dyDescent="0.25">
      <c r="A46" s="4">
        <v>44245</v>
      </c>
      <c r="B46" s="3">
        <f>C46+D46</f>
        <v>27171.174854814555</v>
      </c>
      <c r="C46" s="3">
        <f>C45*(1+$G$19)</f>
        <v>14345.509039239687</v>
      </c>
      <c r="D46" s="3">
        <f>D45*(1+$H$19)</f>
        <v>12825.665815574868</v>
      </c>
    </row>
    <row r="47" spans="1:6" x14ac:dyDescent="0.25">
      <c r="A47" s="4">
        <v>44246</v>
      </c>
      <c r="B47" s="3">
        <f>C47+D47</f>
        <v>28004.240824672146</v>
      </c>
      <c r="C47" s="3">
        <f>C46*(1+$G$19)</f>
        <v>14228.449685479492</v>
      </c>
      <c r="D47" s="3">
        <f>D46*(1+$H$19)</f>
        <v>13775.791139192654</v>
      </c>
    </row>
    <row r="48" spans="1:6" x14ac:dyDescent="0.25">
      <c r="A48" s="4">
        <v>44247</v>
      </c>
      <c r="B48" s="3">
        <f>C48+D48</f>
        <v>28908.647282830025</v>
      </c>
      <c r="C48" s="3">
        <f>C47*(1+$G$19)</f>
        <v>14112.345536045981</v>
      </c>
      <c r="D48" s="3">
        <f>D47*(1+$H$19)</f>
        <v>14796.301746784044</v>
      </c>
    </row>
    <row r="49" spans="1:6" x14ac:dyDescent="0.25">
      <c r="A49" s="4">
        <v>44248</v>
      </c>
      <c r="B49" s="3">
        <f>C49+D49</f>
        <v>29889.600576657649</v>
      </c>
      <c r="C49" s="3">
        <f>C48*(1+$G$19)</f>
        <v>13997.188796471846</v>
      </c>
      <c r="D49" s="3">
        <f>D48*(1+$H$19)</f>
        <v>15892.411780185805</v>
      </c>
    </row>
    <row r="50" spans="1:6" x14ac:dyDescent="0.25">
      <c r="A50" s="4">
        <v>44249</v>
      </c>
      <c r="B50" s="3">
        <f>C50+D50</f>
        <v>30952.693380754608</v>
      </c>
      <c r="C50" s="3">
        <f>C49*(1+$G$19)</f>
        <v>13882.971735892637</v>
      </c>
      <c r="D50" s="3">
        <f>D49*(1+$H$19)</f>
        <v>17069.721644861969</v>
      </c>
    </row>
    <row r="51" spans="1:6" x14ac:dyDescent="0.25">
      <c r="A51" s="4">
        <v>44250</v>
      </c>
      <c r="B51" s="3">
        <f>C51+D51</f>
        <v>32103.933310841094</v>
      </c>
      <c r="C51" s="3">
        <f>C50*(1+$G$19)</f>
        <v>13769.686686527753</v>
      </c>
      <c r="D51" s="3">
        <f>D50*(1+$H$19)</f>
        <v>18334.246624313342</v>
      </c>
    </row>
    <row r="52" spans="1:6" x14ac:dyDescent="0.25">
      <c r="A52" s="4">
        <v>44251</v>
      </c>
      <c r="B52" s="3">
        <f>C52+D52</f>
        <v>33349.773657408157</v>
      </c>
      <c r="C52" s="3">
        <f>C51*(1+$G$19)</f>
        <v>13657.326043165687</v>
      </c>
      <c r="D52" s="3">
        <f>D51*(1+$H$19)</f>
        <v>19692.447614242472</v>
      </c>
    </row>
    <row r="53" spans="1:6" x14ac:dyDescent="0.25">
      <c r="A53" s="4">
        <v>44252</v>
      </c>
      <c r="B53" s="3">
        <f>C53+D53</f>
        <v>34697.146396159005</v>
      </c>
      <c r="C53" s="3">
        <f>C52*(1+$G$19)</f>
        <v>13545.882262653457</v>
      </c>
      <c r="D53" s="3">
        <f>D52*(1+$H$19)</f>
        <v>21151.264133505552</v>
      </c>
    </row>
    <row r="54" spans="1:6" x14ac:dyDescent="0.25">
      <c r="A54" s="4">
        <v>44253</v>
      </c>
      <c r="B54" s="3">
        <f>C54+D54</f>
        <v>36153.497643905852</v>
      </c>
      <c r="C54" s="3">
        <f>C53*(1+$G$19)</f>
        <v>13435.347863390205</v>
      </c>
      <c r="D54" s="3">
        <f>D53*(1+$H$19)</f>
        <v>22718.149780515643</v>
      </c>
    </row>
    <row r="55" spans="1:6" x14ac:dyDescent="0.25">
      <c r="A55" s="4">
        <v>44254</v>
      </c>
      <c r="B55" s="3">
        <f>C55+D55</f>
        <v>37726.825741081178</v>
      </c>
      <c r="C55" s="3">
        <f>C54*(1+$G$19)</f>
        <v>13325.715424824941</v>
      </c>
      <c r="D55" s="3">
        <f>D54*(1+$H$19)</f>
        <v>24401.110316256239</v>
      </c>
    </row>
    <row r="56" spans="1:6" x14ac:dyDescent="0.25">
      <c r="A56" s="4">
        <v>44255</v>
      </c>
      <c r="B56" s="3">
        <f>C56+D56</f>
        <v>39425.722155442869</v>
      </c>
      <c r="C56" s="3">
        <f>C55*(1+$G$19)</f>
        <v>13216.97758695837</v>
      </c>
      <c r="D56" s="3">
        <f>D55*(1+$H$19)</f>
        <v>26208.744568484501</v>
      </c>
      <c r="F56" s="5"/>
    </row>
    <row r="57" spans="1:6" x14ac:dyDescent="0.25">
      <c r="A57" s="4">
        <v>44256</v>
      </c>
      <c r="B57" s="3">
        <f>C57+D57</f>
        <v>41259.415415966621</v>
      </c>
      <c r="C57" s="3">
        <f>C56*(1+$G$19)</f>
        <v>13109.12704984879</v>
      </c>
      <c r="D57" s="3">
        <f>D56*(1+$H$19)</f>
        <v>28150.288366117831</v>
      </c>
      <c r="F57" s="5">
        <v>6.6000000000000003E-2</v>
      </c>
    </row>
    <row r="58" spans="1:6" x14ac:dyDescent="0.25">
      <c r="A58" s="4">
        <v>44257</v>
      </c>
      <c r="B58" s="3">
        <f>$B$57+(ROW(A58)-ROW(A$57))*($B$62-$B$57)/5</f>
        <v>41804.039699457382</v>
      </c>
      <c r="C58" s="3"/>
      <c r="D58" s="3"/>
    </row>
    <row r="59" spans="1:6" x14ac:dyDescent="0.25">
      <c r="A59" s="4">
        <v>44258</v>
      </c>
      <c r="B59" s="3">
        <f>$B$57+(ROW(A59)-ROW(A$57))*($B$62-$B$57)/5</f>
        <v>42348.663982948143</v>
      </c>
      <c r="C59" s="3"/>
      <c r="D59" s="3"/>
    </row>
    <row r="60" spans="1:6" x14ac:dyDescent="0.25">
      <c r="A60" s="4">
        <v>44259</v>
      </c>
      <c r="B60" s="3">
        <f>$B$57+(ROW(A60)-ROW(A$57))*($B$62-$B$57)/5</f>
        <v>42893.288266438896</v>
      </c>
      <c r="C60" s="3"/>
      <c r="D60" s="3"/>
    </row>
    <row r="61" spans="1:6" x14ac:dyDescent="0.25">
      <c r="A61" s="4">
        <v>44260</v>
      </c>
      <c r="B61" s="3">
        <f>$B$57+(ROW(A61)-ROW(A$57))*($B$62-$B$57)/5</f>
        <v>43437.912549929657</v>
      </c>
      <c r="C61" s="3"/>
      <c r="D61" s="3"/>
    </row>
    <row r="62" spans="1:6" x14ac:dyDescent="0.25">
      <c r="A62" s="4">
        <v>44261</v>
      </c>
      <c r="B62" s="3">
        <f>B57*(1+F57)</f>
        <v>43982.536833420418</v>
      </c>
      <c r="C62" s="3"/>
      <c r="D62" s="3"/>
      <c r="F62" s="5">
        <v>-0.04</v>
      </c>
    </row>
    <row r="63" spans="1:6" x14ac:dyDescent="0.25">
      <c r="A63" s="4">
        <v>44262</v>
      </c>
      <c r="B63" s="3">
        <f>B62*(1+$F$62)</f>
        <v>42223.2353600836</v>
      </c>
      <c r="C63" s="3"/>
      <c r="D63" s="3"/>
    </row>
    <row r="64" spans="1:6" x14ac:dyDescent="0.25">
      <c r="A64" s="4">
        <v>44263</v>
      </c>
      <c r="B64" s="3">
        <f>B63*(1+$F$62)</f>
        <v>40534.305945680251</v>
      </c>
      <c r="C64" s="3"/>
      <c r="D64" s="3"/>
    </row>
    <row r="65" spans="1:4" x14ac:dyDescent="0.25">
      <c r="A65" s="4">
        <v>44264</v>
      </c>
      <c r="B65" s="3">
        <f>B64*(1+$F$62)</f>
        <v>38912.933707853037</v>
      </c>
      <c r="C65" s="3"/>
      <c r="D65" s="3"/>
    </row>
    <row r="66" spans="1:4" x14ac:dyDescent="0.25">
      <c r="A66" s="4">
        <v>44265</v>
      </c>
      <c r="B66" s="3">
        <f>B65*(1+$F$62)</f>
        <v>37356.416359538911</v>
      </c>
      <c r="C66" s="3"/>
      <c r="D66" s="3"/>
    </row>
    <row r="67" spans="1:4" x14ac:dyDescent="0.25">
      <c r="A67" s="4">
        <v>44266</v>
      </c>
      <c r="B67" s="3">
        <f>B66*(1+$F$62)</f>
        <v>35862.159705157355</v>
      </c>
      <c r="C67" s="3"/>
      <c r="D67" s="3"/>
    </row>
    <row r="68" spans="1:4" x14ac:dyDescent="0.25">
      <c r="A68" s="4">
        <v>44267</v>
      </c>
      <c r="B68" s="3">
        <f>B67*(1+$F$62)</f>
        <v>34427.673316951063</v>
      </c>
      <c r="C68" s="3"/>
      <c r="D68" s="3"/>
    </row>
    <row r="69" spans="1:4" x14ac:dyDescent="0.25">
      <c r="A69" s="4">
        <v>44268</v>
      </c>
      <c r="B69" s="3">
        <f>B68*(1+$F$62)</f>
        <v>33050.566384273021</v>
      </c>
      <c r="C69" s="3"/>
      <c r="D69" s="3"/>
    </row>
    <row r="70" spans="1:4" x14ac:dyDescent="0.25">
      <c r="A70" s="4">
        <v>44269</v>
      </c>
      <c r="B70" s="3">
        <f>B69*(1+$F$62)</f>
        <v>31728.543728902099</v>
      </c>
      <c r="C70" s="3"/>
      <c r="D70" s="3"/>
    </row>
    <row r="71" spans="1:4" x14ac:dyDescent="0.25">
      <c r="A71" s="4">
        <v>44270</v>
      </c>
      <c r="B71" s="3">
        <f>B70*(1+$F$62)</f>
        <v>30459.401979746013</v>
      </c>
      <c r="C71" s="3"/>
      <c r="D71" s="3"/>
    </row>
    <row r="72" spans="1:4" x14ac:dyDescent="0.25">
      <c r="A72" s="4">
        <v>44271</v>
      </c>
      <c r="B72" s="3">
        <f>B71*(1+$F$62)</f>
        <v>29241.025900556171</v>
      </c>
      <c r="C72" s="3"/>
      <c r="D72" s="3"/>
    </row>
    <row r="73" spans="1:4" x14ac:dyDescent="0.25">
      <c r="A73" s="4">
        <v>44272</v>
      </c>
      <c r="B73" s="3">
        <f>B72*(1+$F$62)</f>
        <v>28071.384864533924</v>
      </c>
      <c r="C73" s="3"/>
      <c r="D73" s="3"/>
    </row>
    <row r="74" spans="1:4" x14ac:dyDescent="0.25">
      <c r="A74" s="4">
        <v>44273</v>
      </c>
      <c r="B74" s="3">
        <f>B73*(1+$F$62)</f>
        <v>26948.529469952566</v>
      </c>
      <c r="C74" s="3"/>
      <c r="D74" s="3"/>
    </row>
    <row r="75" spans="1:4" x14ac:dyDescent="0.25">
      <c r="A75" s="4">
        <v>44274</v>
      </c>
      <c r="B75" s="3">
        <f>B74*(1+$F$62)</f>
        <v>25870.588291154461</v>
      </c>
      <c r="C75" s="3"/>
      <c r="D75" s="3"/>
    </row>
    <row r="76" spans="1:4" x14ac:dyDescent="0.25">
      <c r="A76" s="4">
        <v>44275</v>
      </c>
      <c r="B76" s="3">
        <f>B75*(1+$F$62)</f>
        <v>24835.764759508282</v>
      </c>
      <c r="C76" s="3"/>
      <c r="D76" s="3"/>
    </row>
    <row r="77" spans="1:4" x14ac:dyDescent="0.25">
      <c r="A77" s="4">
        <v>44276</v>
      </c>
      <c r="B77" s="3">
        <f>B76*(1+$F$62)</f>
        <v>23842.334169127949</v>
      </c>
      <c r="C77" s="3"/>
      <c r="D77" s="3"/>
    </row>
    <row r="78" spans="1:4" x14ac:dyDescent="0.25">
      <c r="A78" s="4">
        <v>44277</v>
      </c>
      <c r="B78" s="3">
        <f>B77*(1+$F$62)</f>
        <v>22888.640802362832</v>
      </c>
      <c r="C78" s="3"/>
      <c r="D78" s="3"/>
    </row>
    <row r="79" spans="1:4" x14ac:dyDescent="0.25">
      <c r="A79" s="4">
        <v>44278</v>
      </c>
      <c r="B79" s="3">
        <f>B78*(1+$F$62)</f>
        <v>21973.095170268316</v>
      </c>
      <c r="C79" s="3"/>
      <c r="D79" s="3"/>
    </row>
    <row r="80" spans="1:4" x14ac:dyDescent="0.25">
      <c r="A80" s="4">
        <v>44279</v>
      </c>
      <c r="B80" s="3">
        <f>B79*(1+$F$62)</f>
        <v>21094.171363457583</v>
      </c>
      <c r="C80" s="3"/>
      <c r="D80" s="3"/>
    </row>
    <row r="81" spans="1:4" x14ac:dyDescent="0.25">
      <c r="A81" s="4">
        <v>44280</v>
      </c>
      <c r="B81" s="3">
        <f>B80*(1+$F$62)</f>
        <v>20250.404508919277</v>
      </c>
      <c r="C81" s="3"/>
      <c r="D81" s="3"/>
    </row>
    <row r="82" spans="1:4" x14ac:dyDescent="0.25">
      <c r="A82" s="4">
        <v>44281</v>
      </c>
      <c r="B82" s="3">
        <f>B81*(1+$F$62)</f>
        <v>19440.388328562505</v>
      </c>
      <c r="C82" s="3"/>
      <c r="D82" s="3"/>
    </row>
    <row r="83" spans="1:4" x14ac:dyDescent="0.25">
      <c r="A83" s="4">
        <v>44282</v>
      </c>
      <c r="B83" s="3">
        <f>B82*(1+$F$62)</f>
        <v>18662.772795420005</v>
      </c>
      <c r="C83" s="3"/>
      <c r="D83" s="3"/>
    </row>
    <row r="84" spans="1:4" x14ac:dyDescent="0.25">
      <c r="A84" s="4">
        <v>44283</v>
      </c>
      <c r="B84" s="3">
        <f>B83*(1+$F$62)</f>
        <v>17916.261883603205</v>
      </c>
      <c r="C84" s="3"/>
      <c r="D84" s="3"/>
    </row>
    <row r="85" spans="1:4" x14ac:dyDescent="0.25">
      <c r="A85" s="4">
        <v>44284</v>
      </c>
      <c r="B85" s="3">
        <f>B84*(1+$F$62)</f>
        <v>17199.611408259076</v>
      </c>
      <c r="C85" s="3"/>
      <c r="D85" s="3"/>
    </row>
    <row r="86" spans="1:4" x14ac:dyDescent="0.25">
      <c r="A86" s="4">
        <v>44285</v>
      </c>
      <c r="B86" s="3">
        <f>B85*(1+$F$62)</f>
        <v>16511.626951928713</v>
      </c>
      <c r="C86" s="3"/>
      <c r="D86" s="3"/>
    </row>
    <row r="87" spans="1:4" x14ac:dyDescent="0.25">
      <c r="A87" s="4">
        <v>44286</v>
      </c>
      <c r="B87" s="3">
        <f>B86*(1+$F$62)</f>
        <v>15851.161873851563</v>
      </c>
      <c r="C87" s="3"/>
      <c r="D87" s="3"/>
    </row>
    <row r="88" spans="1:4" x14ac:dyDescent="0.25">
      <c r="A88" s="4">
        <v>44287</v>
      </c>
      <c r="B88" s="3">
        <f>B87*(1+$F$62)</f>
        <v>15217.1153988975</v>
      </c>
      <c r="C88" s="3"/>
      <c r="D88" s="3"/>
    </row>
    <row r="89" spans="1:4" x14ac:dyDescent="0.25">
      <c r="A89" s="4">
        <v>44288</v>
      </c>
      <c r="B89" s="3">
        <f>B88*(1+$F$62)</f>
        <v>14608.430782941599</v>
      </c>
      <c r="C89" s="3"/>
      <c r="D89" s="3"/>
    </row>
    <row r="90" spans="1:4" x14ac:dyDescent="0.25">
      <c r="A90" s="4">
        <v>44289</v>
      </c>
      <c r="B90" s="3">
        <f>B89*(1+$F$62)</f>
        <v>14024.093551623935</v>
      </c>
      <c r="C90" s="3"/>
      <c r="D90" s="3"/>
    </row>
    <row r="91" spans="1:4" x14ac:dyDescent="0.25">
      <c r="A91" s="4">
        <v>44290</v>
      </c>
      <c r="B91" s="3">
        <f>B90*(1+$F$62)</f>
        <v>13463.129809558977</v>
      </c>
      <c r="C91" s="3"/>
      <c r="D91" s="3"/>
    </row>
    <row r="92" spans="1:4" x14ac:dyDescent="0.25">
      <c r="A92" s="4">
        <v>44291</v>
      </c>
      <c r="B92" s="3">
        <f>B91*(1+$F$62)</f>
        <v>12924.604617176617</v>
      </c>
      <c r="C92" s="3"/>
      <c r="D92" s="3"/>
    </row>
    <row r="93" spans="1:4" x14ac:dyDescent="0.25">
      <c r="A93" s="4">
        <v>44292</v>
      </c>
      <c r="B93" s="3">
        <f>B92*(1+$F$62)</f>
        <v>12407.620432489552</v>
      </c>
      <c r="C93" s="3"/>
      <c r="D93" s="3"/>
    </row>
    <row r="94" spans="1:4" x14ac:dyDescent="0.25">
      <c r="A94" s="4">
        <v>44293</v>
      </c>
      <c r="B94" s="3">
        <f>B93*(1+$F$62)</f>
        <v>11911.315615189969</v>
      </c>
      <c r="C94" s="3"/>
      <c r="D94" s="3"/>
    </row>
    <row r="95" spans="1:4" x14ac:dyDescent="0.25">
      <c r="A95" s="4">
        <v>44294</v>
      </c>
      <c r="B95" s="3">
        <f>B94*(1+$F$62)</f>
        <v>11434.862990582371</v>
      </c>
      <c r="C95" s="3"/>
      <c r="D95" s="3"/>
    </row>
    <row r="96" spans="1:4" x14ac:dyDescent="0.25">
      <c r="A96" s="4">
        <v>44295</v>
      </c>
      <c r="B96" s="3">
        <f>B95*(1+$F$62)</f>
        <v>10977.468470959077</v>
      </c>
      <c r="C96" s="3"/>
      <c r="D96" s="3"/>
    </row>
    <row r="97" spans="1:4" x14ac:dyDescent="0.25">
      <c r="A97" s="4">
        <v>44296</v>
      </c>
      <c r="B97" s="3">
        <f>B96*(1+$F$62)</f>
        <v>10538.369732120713</v>
      </c>
      <c r="C97" s="3"/>
      <c r="D97" s="3"/>
    </row>
    <row r="98" spans="1:4" x14ac:dyDescent="0.25">
      <c r="A98" s="4">
        <v>44297</v>
      </c>
      <c r="B98" s="3">
        <f>B97*(1+$F$62)</f>
        <v>10116.834942835883</v>
      </c>
      <c r="C98" s="3"/>
      <c r="D98" s="3"/>
    </row>
    <row r="99" spans="1:4" x14ac:dyDescent="0.25">
      <c r="A99" s="4">
        <v>44298</v>
      </c>
      <c r="B99" s="3">
        <f>B98*(1+$F$62)</f>
        <v>9712.1615451224479</v>
      </c>
      <c r="C99" s="3"/>
      <c r="D99" s="3"/>
    </row>
    <row r="100" spans="1:4" x14ac:dyDescent="0.25">
      <c r="A100" s="4">
        <v>44299</v>
      </c>
      <c r="B100" s="3">
        <f>B99*(1+$F$62)</f>
        <v>9323.6750833175502</v>
      </c>
      <c r="C100" s="3"/>
      <c r="D100" s="3"/>
    </row>
    <row r="101" spans="1:4" x14ac:dyDescent="0.25">
      <c r="A101" s="4">
        <v>44300</v>
      </c>
      <c r="B101" s="3">
        <f>B100*(1+$F$62)</f>
        <v>8950.7280799848486</v>
      </c>
      <c r="C101" s="3"/>
      <c r="D101" s="3"/>
    </row>
    <row r="102" spans="1:4" x14ac:dyDescent="0.25">
      <c r="A102" s="4">
        <v>44301</v>
      </c>
      <c r="B102" s="3">
        <f>B101*(1+$F$62)</f>
        <v>8592.6989567854544</v>
      </c>
      <c r="C102" s="3"/>
      <c r="D102" s="3"/>
    </row>
    <row r="103" spans="1:4" x14ac:dyDescent="0.25">
      <c r="A103" s="4">
        <v>44302</v>
      </c>
      <c r="B103" s="3">
        <f>B102*(1+$F$62)</f>
        <v>8248.9909985140366</v>
      </c>
      <c r="C103" s="3"/>
      <c r="D103" s="3"/>
    </row>
    <row r="104" spans="1:4" x14ac:dyDescent="0.25">
      <c r="A104" s="4">
        <v>44303</v>
      </c>
      <c r="B104" s="3">
        <f>B103*(1+$F$62)</f>
        <v>7919.0313585734748</v>
      </c>
      <c r="C104" s="3"/>
      <c r="D104" s="3"/>
    </row>
    <row r="105" spans="1:4" x14ac:dyDescent="0.25">
      <c r="A105" s="4">
        <v>44304</v>
      </c>
      <c r="B105" s="3">
        <f>B104*(1+$F$62)</f>
        <v>7602.2701042305353</v>
      </c>
      <c r="C105" s="3"/>
      <c r="D105" s="3"/>
    </row>
    <row r="106" spans="1:4" x14ac:dyDescent="0.25">
      <c r="A106" s="4">
        <v>44305</v>
      </c>
      <c r="B106" s="3">
        <f>B105*(1+$F$62)</f>
        <v>7298.1793000613134</v>
      </c>
      <c r="C106" s="3"/>
      <c r="D106" s="3"/>
    </row>
    <row r="107" spans="1:4" x14ac:dyDescent="0.25">
      <c r="A107" s="4">
        <v>44306</v>
      </c>
      <c r="B107" s="3">
        <f>B106*(1+$F$62)</f>
        <v>7006.2521280588608</v>
      </c>
      <c r="C107" s="3"/>
      <c r="D107" s="3"/>
    </row>
    <row r="108" spans="1:4" x14ac:dyDescent="0.25">
      <c r="A108" s="4">
        <v>44307</v>
      </c>
      <c r="B108" s="3">
        <f>B107*(1+$F$62)</f>
        <v>6726.0020429365059</v>
      </c>
      <c r="C108" s="3"/>
      <c r="D108" s="3"/>
    </row>
    <row r="109" spans="1:4" x14ac:dyDescent="0.25">
      <c r="A109" s="4">
        <v>44308</v>
      </c>
      <c r="B109" s="3">
        <f>B108*(1+$F$62)</f>
        <v>6456.9619612190454</v>
      </c>
      <c r="C109" s="3"/>
      <c r="D109" s="3"/>
    </row>
    <row r="110" spans="1:4" x14ac:dyDescent="0.25">
      <c r="A110" s="4">
        <v>44309</v>
      </c>
      <c r="B110" s="3">
        <f>B109*(1+$F$62)</f>
        <v>6198.6834827702833</v>
      </c>
      <c r="C110" s="3"/>
      <c r="D110" s="3"/>
    </row>
    <row r="111" spans="1:4" x14ac:dyDescent="0.25">
      <c r="A111" s="4">
        <v>44310</v>
      </c>
      <c r="B111" s="3">
        <f>B110*(1+$F$62)</f>
        <v>5950.7361434594714</v>
      </c>
      <c r="C111" s="3"/>
      <c r="D111" s="3"/>
    </row>
    <row r="112" spans="1:4" x14ac:dyDescent="0.25">
      <c r="A112" s="4">
        <v>44311</v>
      </c>
      <c r="B112" s="3">
        <f>B111*(1+$F$62)</f>
        <v>5712.7066977210925</v>
      </c>
      <c r="C112" s="3"/>
      <c r="D112" s="3"/>
    </row>
    <row r="113" spans="1:4" x14ac:dyDescent="0.25">
      <c r="A113" s="4">
        <v>44312</v>
      </c>
      <c r="B113" s="3">
        <f>B112*(1+$F$62)</f>
        <v>5484.1984298122488</v>
      </c>
      <c r="C113" s="3"/>
      <c r="D113" s="3"/>
    </row>
    <row r="114" spans="1:4" x14ac:dyDescent="0.25">
      <c r="A114" s="4">
        <v>44313</v>
      </c>
      <c r="B114" s="3">
        <f>B113*(1+$F$62)</f>
        <v>5264.8304926197588</v>
      </c>
      <c r="C114" s="3"/>
      <c r="D114" s="3"/>
    </row>
    <row r="115" spans="1:4" x14ac:dyDescent="0.25">
      <c r="A115" s="4">
        <v>44314</v>
      </c>
      <c r="B115" s="3">
        <f>B114*(1+$F$62)</f>
        <v>5054.2372729149683</v>
      </c>
      <c r="C115" s="3"/>
      <c r="D115" s="3"/>
    </row>
    <row r="116" spans="1:4" x14ac:dyDescent="0.25">
      <c r="A116" s="4">
        <v>44315</v>
      </c>
      <c r="B116" s="3">
        <f>B115*(1+$F$62)</f>
        <v>4852.0677819983694</v>
      </c>
      <c r="C116" s="3"/>
      <c r="D116" s="3"/>
    </row>
    <row r="117" spans="1:4" x14ac:dyDescent="0.25">
      <c r="A117" s="4">
        <v>44316</v>
      </c>
      <c r="B117" s="3"/>
      <c r="C117" s="3"/>
      <c r="D117" s="3"/>
    </row>
    <row r="118" spans="1:4" x14ac:dyDescent="0.25">
      <c r="A118" s="4">
        <v>44317</v>
      </c>
      <c r="B118" s="3"/>
      <c r="C118" s="3"/>
      <c r="D118" s="3"/>
    </row>
  </sheetData>
  <mergeCells count="4">
    <mergeCell ref="A2:A3"/>
    <mergeCell ref="B2:B3"/>
    <mergeCell ref="C2:C3"/>
    <mergeCell ref="D2:D3"/>
  </mergeCells>
  <conditionalFormatting sqref="D88:D118 A4:A35 A36:B118">
    <cfRule type="expression" dxfId="11" priority="12">
      <formula>$A4=TODAY()</formula>
    </cfRule>
  </conditionalFormatting>
  <conditionalFormatting sqref="C72:C73">
    <cfRule type="expression" dxfId="10" priority="11">
      <formula>$A72=TODAY()</formula>
    </cfRule>
  </conditionalFormatting>
  <conditionalFormatting sqref="C74:C118">
    <cfRule type="expression" dxfId="9" priority="10">
      <formula>$A74=TODAY()</formula>
    </cfRule>
  </conditionalFormatting>
  <conditionalFormatting sqref="B87">
    <cfRule type="expression" dxfId="8" priority="9">
      <formula>$A87=TODAY()</formula>
    </cfRule>
  </conditionalFormatting>
  <conditionalFormatting sqref="D78:D86">
    <cfRule type="expression" dxfId="7" priority="8">
      <formula>$A78=TODAY()</formula>
    </cfRule>
  </conditionalFormatting>
  <conditionalFormatting sqref="D72:D77">
    <cfRule type="expression" dxfId="6" priority="7">
      <formula>$A72=TODAY()</formula>
    </cfRule>
  </conditionalFormatting>
  <conditionalFormatting sqref="D87">
    <cfRule type="expression" dxfId="5" priority="6">
      <formula>$A87=TODAY()</formula>
    </cfRule>
  </conditionalFormatting>
  <conditionalFormatting sqref="D58:D71">
    <cfRule type="expression" dxfId="4" priority="5">
      <formula>$A58=TODAY()</formula>
    </cfRule>
  </conditionalFormatting>
  <conditionalFormatting sqref="B4:B33">
    <cfRule type="expression" dxfId="3" priority="4">
      <formula>$A4=TODAY()</formula>
    </cfRule>
  </conditionalFormatting>
  <conditionalFormatting sqref="D34">
    <cfRule type="expression" dxfId="2" priority="3">
      <formula>$A34=TODAY()</formula>
    </cfRule>
  </conditionalFormatting>
  <conditionalFormatting sqref="C34">
    <cfRule type="expression" dxfId="1" priority="2">
      <formula>$A34=TODAY()</formula>
    </cfRule>
  </conditionalFormatting>
  <conditionalFormatting sqref="B34:B35">
    <cfRule type="expression" dxfId="0" priority="1">
      <formula>$A34=TODAY()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France 2021 - A</vt:lpstr>
      <vt:lpstr>France 2021 - B1</vt:lpstr>
      <vt:lpstr>France 2021 - B2</vt:lpstr>
      <vt:lpstr>France 2021 - B3</vt:lpstr>
      <vt:lpstr>France 2021 - B4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2021-02-07T10:46:07Z</dcterms:created>
  <dcterms:modified xsi:type="dcterms:W3CDTF">2021-02-07T10:51:25Z</dcterms:modified>
</cp:coreProperties>
</file>